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Příjmy" sheetId="1" state="visible" r:id="rId2"/>
    <sheet name="Výdaje" sheetId="2" state="visible" r:id="rId3"/>
  </sheets>
  <definedNames>
    <definedName function="false" hidden="false" localSheetId="0" name="_xlnm.Print_Titles" vbProcedure="false">Příjmy!$1:$2</definedName>
    <definedName function="false" hidden="false" localSheetId="1" name="_xlnm.Print_Titles" vbProcedure="false">Výdaje!$1:$2</definedName>
    <definedName function="false" hidden="false" localSheetId="0" name="_xlnm.Print_Titles" vbProcedure="false">Příjmy!$1:$2</definedName>
    <definedName function="false" hidden="false" localSheetId="1" name="_xlnm.Print_Titles" vbProcedure="false">Výdaje!$1:$2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<sst xmlns="http://schemas.openxmlformats.org/spreadsheetml/2006/main" count="159" uniqueCount="145">
  <si>
    <t xml:space="preserve">Příjmy - Návrh rozpočtu Obce Popovice na rok 2022</t>
  </si>
  <si>
    <t xml:space="preserve">Para</t>
  </si>
  <si>
    <t xml:space="preserve">Pol</t>
  </si>
  <si>
    <t xml:space="preserve">Text</t>
  </si>
  <si>
    <t xml:space="preserve">SR 2021</t>
  </si>
  <si>
    <t xml:space="preserve">Skuteč.  2021</t>
  </si>
  <si>
    <t xml:space="preserve">Návrh 2022</t>
  </si>
  <si>
    <t xml:space="preserve">Daň z příjmů fyz. osob placená plátci</t>
  </si>
  <si>
    <t xml:space="preserve">Daň z příjmu fyz. osob placená poplatníky</t>
  </si>
  <si>
    <t xml:space="preserve">Daň z příjmu fyz. osob vybíraná srážkou</t>
  </si>
  <si>
    <t xml:space="preserve">Daň z příjmů práv. osob</t>
  </si>
  <si>
    <t xml:space="preserve">Daň z příjmů práv. osob za obce</t>
  </si>
  <si>
    <t xml:space="preserve">Daň z přidané hodnoty</t>
  </si>
  <si>
    <t xml:space="preserve">Poplatek za komunální odpad</t>
  </si>
  <si>
    <t xml:space="preserve">Poplatek ze psů</t>
  </si>
  <si>
    <t xml:space="preserve">Správní poplatky</t>
  </si>
  <si>
    <t xml:space="preserve">Daň z hazardních her</t>
  </si>
  <si>
    <t xml:space="preserve">Daň z nemovitých věcí</t>
  </si>
  <si>
    <t xml:space="preserve">NI př.transf. ze všeob.pokl.sp.st.rozp.</t>
  </si>
  <si>
    <t xml:space="preserve">NI př.transf. ze st.r. v rám. souh. dotv</t>
  </si>
  <si>
    <t xml:space="preserve">Součet za Para 0000 </t>
  </si>
  <si>
    <t xml:space="preserve">Podpora ostatních produkčních činností/Příjmy z poskytování služeb a výrobků</t>
  </si>
  <si>
    <t xml:space="preserve">Součet za Para 1032 Podpora ostatních produkčních činností</t>
  </si>
  <si>
    <t xml:space="preserve">Ost. záležitosti těžeb.průmyslu a energ./Příjem dobíhajících úhrad z dobývacího prostoru a z vyd. ner.</t>
  </si>
  <si>
    <t xml:space="preserve">Součet za Para 2119 Ost. záležitosti těžeb.průmyslu a energ.</t>
  </si>
  <si>
    <t xml:space="preserve">Pitná voda/Příjmy z poskytování služeb a výrobků</t>
  </si>
  <si>
    <t xml:space="preserve">Součet za Para 2310 Pitná voda</t>
  </si>
  <si>
    <t xml:space="preserve">Zájmová činnost v kultuře/Příjmy z pronájmu ost. nem. věcí a jejich částí</t>
  </si>
  <si>
    <t xml:space="preserve">Součet za Para 3392 Zájmová činnost v kultuře</t>
  </si>
  <si>
    <t xml:space="preserve">Pohřebnictví/Příjmy z poskytování služeb a výrobků</t>
  </si>
  <si>
    <t xml:space="preserve">Součet za Para 3632 Pohřebnictví</t>
  </si>
  <si>
    <t xml:space="preserve">Komunální služby a územní rozvoj j.n./Příjmy z poskytování služeb a výrobků</t>
  </si>
  <si>
    <t xml:space="preserve">Komunální služby a územní rozvoj j.n./Ostatní příjmy z vlastní činnosti</t>
  </si>
  <si>
    <t xml:space="preserve">Komunální služby a územní rozvoj j.n./Příjmy z prodeje pozemků</t>
  </si>
  <si>
    <t xml:space="preserve">Součet za Para 3639 Komunální služby a územní rozvoj j.n.</t>
  </si>
  <si>
    <t xml:space="preserve">Sběr a odvoz ostatních odpadů/Přijaté nekapitálové příspěvky a náhrady</t>
  </si>
  <si>
    <t xml:space="preserve">Součet za Para 3723 Sběr a odvoz ostatních odpadů</t>
  </si>
  <si>
    <t xml:space="preserve">Péče o vzhled obcí a veřejnou zeleň/Sankční platby př. od státu,obcí a kr.</t>
  </si>
  <si>
    <t xml:space="preserve">Součet za Para 3745 Péče o vzhled obcí a veřejnou zeleň</t>
  </si>
  <si>
    <t xml:space="preserve">Příjmy a výdaje z úvěr. finanč. operací/Příjmy z úroků</t>
  </si>
  <si>
    <t xml:space="preserve">Součet za Para 6310 Příjmy a výdaje z úvěr. finanč. operací</t>
  </si>
  <si>
    <t xml:space="preserve">Pojištění funkčně nespecifikované/Přijaté pojistné náhrady</t>
  </si>
  <si>
    <t xml:space="preserve">Součet za Para 6320 Pojištění funkčně nespecifikované</t>
  </si>
  <si>
    <t xml:space="preserve">Převody vlastním fondům v rozp. úz.úr/Převody z rozpočtových účtů</t>
  </si>
  <si>
    <t xml:space="preserve">Součet za Para 6330 Převody vlastním fondům v rozp. úz.úr</t>
  </si>
  <si>
    <t xml:space="preserve">Vyvěšeno dne : 1.12.2021</t>
  </si>
  <si>
    <t xml:space="preserve">Sejmuto dne:   </t>
  </si>
  <si>
    <t xml:space="preserve">Výdaje - Návrh rozpočtu Obce Popovice na rok 2022</t>
  </si>
  <si>
    <t xml:space="preserve">Skuteč. 2021</t>
  </si>
  <si>
    <t xml:space="preserve">Podpora ostatních produkčních činností/Nákup ostatních služeb</t>
  </si>
  <si>
    <t xml:space="preserve">Silnice/Ostatní osobní výdaje</t>
  </si>
  <si>
    <t xml:space="preserve">Silnice/Nákup materiálu  j.n.</t>
  </si>
  <si>
    <t xml:space="preserve">Most u Emilky</t>
  </si>
  <si>
    <t xml:space="preserve">Silnice/Výdaje na dodavatel.zajišť.opravy a údrž</t>
  </si>
  <si>
    <t xml:space="preserve">Součet za Para 2212 Silnice</t>
  </si>
  <si>
    <t xml:space="preserve">Dopravní obslužnost veř. Službami - linková/Ost.neinv.transf.veřej.rozp.místní úrov.</t>
  </si>
  <si>
    <t xml:space="preserve">Součet za Para 2292 Dopravní obslužnost veř. Službami - linková</t>
  </si>
  <si>
    <t xml:space="preserve">Pitná voda/Ostatní osobní výdaje</t>
  </si>
  <si>
    <t xml:space="preserve">Pitná voda/Nákup materiálu  j.n.</t>
  </si>
  <si>
    <t xml:space="preserve">Pitná voda/Nákup ostatních služeb</t>
  </si>
  <si>
    <t xml:space="preserve">Odvád. a čišt.odp.vod a nakládání s kaly/Účelové NI trans. FO</t>
  </si>
  <si>
    <t xml:space="preserve">Součet za Para 2321 Odvád. a čišt.odp.vod a nakládání s kaly</t>
  </si>
  <si>
    <t xml:space="preserve">Činnosti knihovnické/Výdaje na knihy, učební pomůcky a tisk</t>
  </si>
  <si>
    <t xml:space="preserve">Součet za Para 3314 Činnosti knihovnické</t>
  </si>
  <si>
    <t xml:space="preserve">Rozhlas a televize/Odměny za užití dušev. vlastnictví</t>
  </si>
  <si>
    <t xml:space="preserve">Rozhlas a televize/Nákup ostatních služeb</t>
  </si>
  <si>
    <t xml:space="preserve">Rozhlas a televize/Stroje, přístroje a zařízení</t>
  </si>
  <si>
    <t xml:space="preserve">Součet za Para 3341 Rozhlas a televize</t>
  </si>
  <si>
    <t xml:space="preserve">Zájmová činnost v kultuře/Nákup materiálu  j.n.</t>
  </si>
  <si>
    <t xml:space="preserve">Zájmová činnost v kultuře/Nákup ostatních služeb</t>
  </si>
  <si>
    <t xml:space="preserve">Zálež.kultury,církví a sděl.prostředků/Věcné dary</t>
  </si>
  <si>
    <t xml:space="preserve">Součet za Para 3399 Zálež.kultury,církví a sděl.prostředků</t>
  </si>
  <si>
    <t xml:space="preserve">Ost. sportovní činnost/Ostatní osobní výdaje</t>
  </si>
  <si>
    <t xml:space="preserve">Ost. sportovní činnost/Nákup materiálu  j.n.</t>
  </si>
  <si>
    <t xml:space="preserve">Ost. sportovní činnost/Neinv.transf. spolkům</t>
  </si>
  <si>
    <t xml:space="preserve">Ost. sportovní činnost/Stroje, přístroje a zařízení</t>
  </si>
  <si>
    <t xml:space="preserve">Součet za Para 3419 Ost. sportovní činnost</t>
  </si>
  <si>
    <t xml:space="preserve">Veřejné osvětlení/Nákup materiálu  j.n.</t>
  </si>
  <si>
    <t xml:space="preserve">Veřejné osvětlení/Elektrická energie</t>
  </si>
  <si>
    <t xml:space="preserve">Veřejné osvětlení/Nákup ostatních služeb</t>
  </si>
  <si>
    <t xml:space="preserve">Veřejné osvětlení/Výdaje na dodavatel.zajišť.opravy a údrž</t>
  </si>
  <si>
    <t xml:space="preserve">Součet za Para 3631 Veřejné osvětlení</t>
  </si>
  <si>
    <t xml:space="preserve">Pohřebnictví/Nákup materiálu  j.n.</t>
  </si>
  <si>
    <t xml:space="preserve">Pohřebnictví/Nákup ostatních služeb</t>
  </si>
  <si>
    <t xml:space="preserve">Komunální služby a územní rozvoj j.n./Nákup materiálu  j.n.</t>
  </si>
  <si>
    <t xml:space="preserve">Komunální služby a územní rozvoj j.n./Pohonné hmoty a maziva</t>
  </si>
  <si>
    <t xml:space="preserve">Komunální služby a územní rozvoj j.n./Služby peněžních ústavů</t>
  </si>
  <si>
    <t xml:space="preserve">Komunální služby a územní rozvoj j.n./Výdaje na dodav. pořízení informací</t>
  </si>
  <si>
    <t xml:space="preserve">Komunální služby a územní rozvoj j.n./Nákup ostatních služeb</t>
  </si>
  <si>
    <t xml:space="preserve">Komunální služby a územní rozvoj j.n./Neinv.transf. fundacím, ústavům a obecně prosp.společnostem</t>
  </si>
  <si>
    <t xml:space="preserve">Komunální služby a územní rozvoj j.n./Ost.neinv.transf.veřej.rozp.místní úrov.</t>
  </si>
  <si>
    <t xml:space="preserve">Komunální služby a územní rozvoj j.n./Platby daní a poplatků st. rozpočtu</t>
  </si>
  <si>
    <t xml:space="preserve">Komunální služby a územní rozvoj j.n./oprava budovy OÚ Popovice</t>
  </si>
  <si>
    <t xml:space="preserve">Sběr a odvoz nebezpečných odpadů/Nákup ostatních služeb</t>
  </si>
  <si>
    <t xml:space="preserve">Součet za Para 3721 Sběr a odvoz nebezpečných odpadů</t>
  </si>
  <si>
    <t xml:space="preserve">Sběr a odvoz komunálních odpadů/Nákup ostatních služeb</t>
  </si>
  <si>
    <t xml:space="preserve">Sběr a odvoz komunálních odpadů/Dary obyvatelstvu</t>
  </si>
  <si>
    <t xml:space="preserve">Součet za Para 3722 Sběr a odvoz komunálních odpadů</t>
  </si>
  <si>
    <t xml:space="preserve">Sběr a odvoz ostatních odpadů/Nákup ostatních služeb</t>
  </si>
  <si>
    <t xml:space="preserve">Využívání a zneškodňování ostat.odpadů/Nákup ostatních služeb</t>
  </si>
  <si>
    <t xml:space="preserve">Součet za Para 3726 Využívání a zneškodňování ostat.odpadů</t>
  </si>
  <si>
    <t xml:space="preserve">Péče o vzhled obcí a veřejnou zeleň/Ostatní osobní výdaje</t>
  </si>
  <si>
    <t xml:space="preserve">Péče o vzhled obcí a veřejnou zeleň/Nákup materiálu  j.n.</t>
  </si>
  <si>
    <t xml:space="preserve">Péče o vzhled obcí a veřejnou zeleň/Pohonné hmoty a maziva</t>
  </si>
  <si>
    <t xml:space="preserve">Péče o vzhled obcí a veřejnou zeleň/Nákup ostatních služeb</t>
  </si>
  <si>
    <t xml:space="preserve">Krizová opatření/Léky a zdravotnický materiál</t>
  </si>
  <si>
    <t xml:space="preserve">Krizová opatření/Neinvestiční transfery obcím</t>
  </si>
  <si>
    <t xml:space="preserve">Součet za Para 5213 Krizová opatření</t>
  </si>
  <si>
    <t xml:space="preserve">příspěvek hasiči</t>
  </si>
  <si>
    <t xml:space="preserve">Součet za Para 5512 Hasiči</t>
  </si>
  <si>
    <t xml:space="preserve">Zastupitelstva obcí/Odměny členů zastupitelstva obcí a krajů</t>
  </si>
  <si>
    <t xml:space="preserve">Zastupitelstva obcí/Pov. poj. na soc. zab. a př. na st.p.z.</t>
  </si>
  <si>
    <t xml:space="preserve">Zastupitelstva obcí/Pov. poj. na veřejné zdravotní pojištění</t>
  </si>
  <si>
    <t xml:space="preserve">Zastupitelstva obcí/Služby elektronických komunikací</t>
  </si>
  <si>
    <t xml:space="preserve">Zastupitelstva obcí/Služby peněžních ústavů</t>
  </si>
  <si>
    <t xml:space="preserve">Zastupitelstva obcí/Cestovné</t>
  </si>
  <si>
    <t xml:space="preserve">Součet za Para 6112 Zastupitelstva obcí</t>
  </si>
  <si>
    <t xml:space="preserve">Volby do parlamentu ČR/Nákup materiálu  j.n.</t>
  </si>
  <si>
    <t xml:space="preserve">Volby do parlamentu ČR/Nákup ostatních služeb</t>
  </si>
  <si>
    <t xml:space="preserve">Volby do parlamentu ČR/Cestovné</t>
  </si>
  <si>
    <t xml:space="preserve">Volby do parlamentu ČR/Výdaje na poř. věcí a služeb - pohoštění</t>
  </si>
  <si>
    <t xml:space="preserve">Součet za Para 6114 Volby do parlamentu ČR</t>
  </si>
  <si>
    <t xml:space="preserve">Činnost místní správy/Platy zaměstnanců v pracovním poměru</t>
  </si>
  <si>
    <t xml:space="preserve">Činnost místní správy/Ostatní osobní výdaje</t>
  </si>
  <si>
    <t xml:space="preserve">Činnost místní správy/Pov. poj. na soc. zab. a př. na st.p.z.</t>
  </si>
  <si>
    <t xml:space="preserve">Činnost místní správy/Pov. poj. na veřejné zdravotní pojištění</t>
  </si>
  <si>
    <t xml:space="preserve">Činnost místní správy/Pov. poj. na úrazové pojištění</t>
  </si>
  <si>
    <t xml:space="preserve">Činnost místní správy/Výdaje na knihy, učební pomůcky a tisk</t>
  </si>
  <si>
    <t xml:space="preserve">Činnost místní správy/Drobný dlouhodobý hmotný majetek</t>
  </si>
  <si>
    <t xml:space="preserve">Činnost místní správy/Nákup materiálu  j.n.</t>
  </si>
  <si>
    <t xml:space="preserve">Činnost místní správy/Poštovní služby</t>
  </si>
  <si>
    <t xml:space="preserve">Činnost místní správy/Služby elektronických komunikací</t>
  </si>
  <si>
    <t xml:space="preserve">Činnost místní správy/Služby peněžních ústavů</t>
  </si>
  <si>
    <t xml:space="preserve">Činnost místní správy/Služby školení a vzdělávání</t>
  </si>
  <si>
    <t xml:space="preserve">Činnost místní správy/Nákup ostatních služeb</t>
  </si>
  <si>
    <t xml:space="preserve">Činnost místní správy/Výdaje na poř. věcí a služeb - pohoštění</t>
  </si>
  <si>
    <t xml:space="preserve">Činnost místní správy/Ost.neinv.transf. nezisk. a podob.organ.</t>
  </si>
  <si>
    <t xml:space="preserve">Činnost místní správy/Ostaní neinv. transfery obyvatelstvu</t>
  </si>
  <si>
    <t xml:space="preserve">Součet za Para 6171 Činnost místní správy</t>
  </si>
  <si>
    <t xml:space="preserve">Příjmy a výdaje z úvěr. finanč. operací/Služby peněžních ústavů</t>
  </si>
  <si>
    <t xml:space="preserve">Převody vlastním fondům v rozp. úz.úr/Převody vlastním rozpočtovým účtům</t>
  </si>
  <si>
    <t xml:space="preserve">Ost. finanční operace/Platby daní a poplat.kraj.,obcím a st.f</t>
  </si>
  <si>
    <t xml:space="preserve">Součet za Para 6399 Ost. finanční operace</t>
  </si>
  <si>
    <t xml:space="preserve">Vyvěšeno dne :  1.12.2021</t>
  </si>
  <si>
    <t xml:space="preserve">Sejmuto dne: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</si>
</sst>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000"/>
    <numFmt numFmtId="166" formatCode="#,##0.00\ _K_č;\-#,##0.00\ _K_č"/>
    <numFmt numFmtId="167" formatCode="#,##0.00_ ;\-#,##0.00\ 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color rgb="FF000000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6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pane xSplit="0" ySplit="2" topLeftCell="A33" activePane="bottomLeft" state="frozen"/>
      <selection pane="topLeft" activeCell="A1" activeCellId="0" sqref="A1"/>
      <selection pane="bottomLeft" activeCell="C46" activeCellId="0" sqref="C46"/>
    </sheetView>
  </sheetViews>
  <sheetFormatPr defaultRowHeight="12.9" zeroHeight="false" outlineLevelRow="0" outlineLevelCol="0"/>
  <cols>
    <col collapsed="false" customWidth="true" hidden="false" outlineLevel="0" max="2" min="1" style="1" width="5.69"/>
    <col collapsed="false" customWidth="true" hidden="false" outlineLevel="0" max="3" min="3" style="1" width="60.68"/>
    <col collapsed="false" customWidth="true" hidden="false" outlineLevel="0" max="7" min="4" style="1" width="16.68"/>
    <col collapsed="false" customWidth="true" hidden="false" outlineLevel="0" max="1025" min="8" style="1" width="9.16"/>
  </cols>
  <sheetData>
    <row r="1" customFormat="false" ht="20.1" hidden="false" customHeight="true" outlineLevel="0" collapsed="false">
      <c r="A1" s="2" t="s">
        <v>0</v>
      </c>
    </row>
    <row r="2" customFormat="false" ht="12.9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false" ht="12.9" hidden="false" customHeight="false" outlineLevel="0" collapsed="false">
      <c r="A3" s="4" t="n">
        <v>0</v>
      </c>
      <c r="B3" s="4" t="n">
        <v>1111</v>
      </c>
      <c r="C3" s="5" t="s">
        <v>7</v>
      </c>
      <c r="D3" s="6" t="n">
        <v>400000</v>
      </c>
      <c r="E3" s="6" t="n">
        <v>654027.97</v>
      </c>
      <c r="F3" s="6" t="n">
        <v>600000</v>
      </c>
    </row>
    <row r="4" customFormat="false" ht="12.9" hidden="false" customHeight="false" outlineLevel="0" collapsed="false">
      <c r="A4" s="4" t="n">
        <v>0</v>
      </c>
      <c r="B4" s="4" t="n">
        <v>1112</v>
      </c>
      <c r="C4" s="5" t="s">
        <v>8</v>
      </c>
      <c r="D4" s="6" t="n">
        <v>560000</v>
      </c>
      <c r="E4" s="6" t="n">
        <v>33043.54</v>
      </c>
      <c r="F4" s="6" t="n">
        <v>30000</v>
      </c>
    </row>
    <row r="5" customFormat="false" ht="12.9" hidden="false" customHeight="false" outlineLevel="0" collapsed="false">
      <c r="A5" s="4" t="n">
        <v>0</v>
      </c>
      <c r="B5" s="4" t="n">
        <v>1113</v>
      </c>
      <c r="C5" s="5" t="s">
        <v>9</v>
      </c>
      <c r="D5" s="6" t="n">
        <v>94000</v>
      </c>
      <c r="E5" s="6" t="n">
        <v>114248.36</v>
      </c>
      <c r="F5" s="6" t="n">
        <v>117000</v>
      </c>
    </row>
    <row r="6" customFormat="false" ht="12.9" hidden="false" customHeight="false" outlineLevel="0" collapsed="false">
      <c r="A6" s="4" t="n">
        <v>0</v>
      </c>
      <c r="B6" s="4" t="n">
        <v>1121</v>
      </c>
      <c r="C6" s="5" t="s">
        <v>10</v>
      </c>
      <c r="D6" s="6" t="n">
        <v>560000</v>
      </c>
      <c r="E6" s="6" t="n">
        <v>873562.05</v>
      </c>
      <c r="F6" s="6" t="n">
        <v>880000</v>
      </c>
    </row>
    <row r="7" customFormat="false" ht="12.9" hidden="false" customHeight="false" outlineLevel="0" collapsed="false">
      <c r="A7" s="4" t="n">
        <v>0</v>
      </c>
      <c r="B7" s="4" t="n">
        <v>1122</v>
      </c>
      <c r="C7" s="5" t="s">
        <v>11</v>
      </c>
      <c r="D7" s="6" t="n">
        <v>180120</v>
      </c>
      <c r="E7" s="6" t="n">
        <v>109060</v>
      </c>
      <c r="F7" s="6" t="n">
        <v>110000</v>
      </c>
    </row>
    <row r="8" customFormat="false" ht="12.9" hidden="false" customHeight="false" outlineLevel="0" collapsed="false">
      <c r="A8" s="4" t="n">
        <v>0</v>
      </c>
      <c r="B8" s="4" t="n">
        <v>1211</v>
      </c>
      <c r="C8" s="5" t="s">
        <v>12</v>
      </c>
      <c r="D8" s="6" t="n">
        <v>1600000</v>
      </c>
      <c r="E8" s="6" t="n">
        <v>2120224.41</v>
      </c>
      <c r="F8" s="6" t="n">
        <v>2100000</v>
      </c>
    </row>
    <row r="9" customFormat="false" ht="12.9" hidden="false" customHeight="false" outlineLevel="0" collapsed="false">
      <c r="A9" s="4" t="n">
        <v>0</v>
      </c>
      <c r="B9" s="4" t="n">
        <v>1337</v>
      </c>
      <c r="C9" s="5" t="s">
        <v>13</v>
      </c>
      <c r="D9" s="6" t="n">
        <v>340000</v>
      </c>
      <c r="E9" s="6" t="n">
        <v>391000</v>
      </c>
      <c r="F9" s="6" t="n">
        <v>502000</v>
      </c>
    </row>
    <row r="10" customFormat="false" ht="12.9" hidden="false" customHeight="false" outlineLevel="0" collapsed="false">
      <c r="A10" s="4" t="n">
        <v>0</v>
      </c>
      <c r="B10" s="4" t="n">
        <v>1341</v>
      </c>
      <c r="C10" s="5" t="s">
        <v>14</v>
      </c>
      <c r="D10" s="6" t="n">
        <v>8650</v>
      </c>
      <c r="E10" s="6" t="n">
        <v>9100</v>
      </c>
      <c r="F10" s="6" t="n">
        <v>9100</v>
      </c>
    </row>
    <row r="11" customFormat="false" ht="12.9" hidden="false" customHeight="false" outlineLevel="0" collapsed="false">
      <c r="A11" s="4" t="n">
        <v>0</v>
      </c>
      <c r="B11" s="4" t="n">
        <v>1361</v>
      </c>
      <c r="C11" s="5" t="s">
        <v>15</v>
      </c>
      <c r="D11" s="6" t="n">
        <v>500</v>
      </c>
      <c r="E11" s="6" t="n">
        <v>940</v>
      </c>
      <c r="F11" s="6" t="n">
        <v>500</v>
      </c>
    </row>
    <row r="12" customFormat="false" ht="12.9" hidden="false" customHeight="false" outlineLevel="0" collapsed="false">
      <c r="A12" s="4" t="n">
        <v>0</v>
      </c>
      <c r="B12" s="4" t="n">
        <v>1381</v>
      </c>
      <c r="C12" s="5" t="s">
        <v>16</v>
      </c>
      <c r="D12" s="6" t="n">
        <v>20000</v>
      </c>
      <c r="E12" s="6" t="n">
        <v>34682.93</v>
      </c>
      <c r="F12" s="6" t="n">
        <v>30000</v>
      </c>
    </row>
    <row r="13" customFormat="false" ht="12.9" hidden="false" customHeight="false" outlineLevel="0" collapsed="false">
      <c r="A13" s="4" t="n">
        <v>0</v>
      </c>
      <c r="B13" s="4" t="n">
        <v>1511</v>
      </c>
      <c r="C13" s="5" t="s">
        <v>17</v>
      </c>
      <c r="D13" s="6" t="n">
        <v>561000</v>
      </c>
      <c r="E13" s="6" t="n">
        <v>589087.36</v>
      </c>
      <c r="F13" s="6" t="n">
        <v>680000</v>
      </c>
    </row>
    <row r="14" customFormat="false" ht="12.9" hidden="false" customHeight="false" outlineLevel="0" collapsed="false">
      <c r="A14" s="4" t="n">
        <v>0</v>
      </c>
      <c r="B14" s="4" t="n">
        <v>4111</v>
      </c>
      <c r="C14" s="5" t="s">
        <v>18</v>
      </c>
      <c r="D14" s="6" t="n">
        <v>0</v>
      </c>
      <c r="E14" s="6" t="n">
        <v>75890.09</v>
      </c>
      <c r="F14" s="6" t="n">
        <v>0</v>
      </c>
    </row>
    <row r="15" customFormat="false" ht="12.9" hidden="false" customHeight="false" outlineLevel="0" collapsed="false">
      <c r="A15" s="4" t="n">
        <v>0</v>
      </c>
      <c r="B15" s="4" t="n">
        <v>4112</v>
      </c>
      <c r="C15" s="5" t="s">
        <v>19</v>
      </c>
      <c r="D15" s="6" t="n">
        <v>54500</v>
      </c>
      <c r="E15" s="6" t="n">
        <v>47170</v>
      </c>
      <c r="F15" s="6" t="n">
        <v>47170</v>
      </c>
    </row>
    <row r="16" customFormat="false" ht="12.9" hidden="false" customHeight="false" outlineLevel="0" collapsed="false">
      <c r="A16" s="5"/>
      <c r="B16" s="5"/>
      <c r="C16" s="7" t="s">
        <v>20</v>
      </c>
      <c r="D16" s="8" t="n">
        <f aca="false">SUM(D3:D15)</f>
        <v>4378770</v>
      </c>
      <c r="E16" s="8" t="n">
        <f aca="false">SUM(E3:E15)</f>
        <v>5052036.71</v>
      </c>
      <c r="F16" s="8" t="n">
        <f aca="false">SUM(F3:F15)</f>
        <v>5105770</v>
      </c>
    </row>
    <row r="17" customFormat="false" ht="12.9" hidden="false" customHeight="false" outlineLevel="0" collapsed="false">
      <c r="A17" s="4" t="n">
        <v>1032</v>
      </c>
      <c r="B17" s="4" t="n">
        <v>2111</v>
      </c>
      <c r="C17" s="5" t="s">
        <v>21</v>
      </c>
      <c r="D17" s="6" t="n">
        <v>0</v>
      </c>
      <c r="E17" s="6" t="n">
        <v>76710</v>
      </c>
      <c r="F17" s="6" t="n">
        <v>50000</v>
      </c>
    </row>
    <row r="18" customFormat="false" ht="12.9" hidden="false" customHeight="false" outlineLevel="0" collapsed="false">
      <c r="A18" s="5"/>
      <c r="B18" s="5"/>
      <c r="C18" s="7" t="s">
        <v>22</v>
      </c>
      <c r="D18" s="8" t="n">
        <f aca="false">SUM(D17:D17)</f>
        <v>0</v>
      </c>
      <c r="E18" s="8" t="n">
        <f aca="false">SUM(E17:E17)</f>
        <v>76710</v>
      </c>
      <c r="F18" s="8" t="n">
        <f aca="false">SUM(F17)</f>
        <v>50000</v>
      </c>
    </row>
    <row r="19" customFormat="false" ht="12.9" hidden="false" customHeight="false" outlineLevel="0" collapsed="false">
      <c r="A19" s="4" t="n">
        <v>2119</v>
      </c>
      <c r="B19" s="4" t="n">
        <v>2343</v>
      </c>
      <c r="C19" s="5" t="s">
        <v>23</v>
      </c>
      <c r="D19" s="6" t="n">
        <v>3100</v>
      </c>
      <c r="E19" s="6" t="n">
        <v>17852.55</v>
      </c>
      <c r="F19" s="6" t="n">
        <v>17852</v>
      </c>
    </row>
    <row r="20" customFormat="false" ht="12.9" hidden="false" customHeight="false" outlineLevel="0" collapsed="false">
      <c r="A20" s="5"/>
      <c r="B20" s="5"/>
      <c r="C20" s="7" t="s">
        <v>24</v>
      </c>
      <c r="D20" s="8" t="n">
        <f aca="false">SUM(D19:D19)</f>
        <v>3100</v>
      </c>
      <c r="E20" s="8" t="n">
        <f aca="false">SUM(E19:E19)</f>
        <v>17852.55</v>
      </c>
      <c r="F20" s="8" t="n">
        <f aca="false">SUM(F19)</f>
        <v>17852</v>
      </c>
    </row>
    <row r="21" customFormat="false" ht="12.9" hidden="false" customHeight="false" outlineLevel="0" collapsed="false">
      <c r="A21" s="4" t="n">
        <v>2310</v>
      </c>
      <c r="B21" s="4" t="n">
        <v>2111</v>
      </c>
      <c r="C21" s="5" t="s">
        <v>25</v>
      </c>
      <c r="D21" s="6" t="n">
        <v>96000</v>
      </c>
      <c r="E21" s="6" t="n">
        <v>95930</v>
      </c>
      <c r="F21" s="6" t="n">
        <v>97000</v>
      </c>
    </row>
    <row r="22" customFormat="false" ht="12.9" hidden="false" customHeight="false" outlineLevel="0" collapsed="false">
      <c r="A22" s="5"/>
      <c r="B22" s="5"/>
      <c r="C22" s="7" t="s">
        <v>26</v>
      </c>
      <c r="D22" s="8" t="n">
        <f aca="false">SUM(D21:D21)</f>
        <v>96000</v>
      </c>
      <c r="E22" s="8" t="n">
        <f aca="false">SUM(E21:E21)</f>
        <v>95930</v>
      </c>
      <c r="F22" s="8" t="n">
        <f aca="false">SUM(F21)</f>
        <v>97000</v>
      </c>
    </row>
    <row r="23" customFormat="false" ht="12.9" hidden="false" customHeight="false" outlineLevel="0" collapsed="false">
      <c r="A23" s="4" t="n">
        <v>3392</v>
      </c>
      <c r="B23" s="4" t="n">
        <v>2132</v>
      </c>
      <c r="C23" s="5" t="s">
        <v>27</v>
      </c>
      <c r="D23" s="6" t="n">
        <v>20400</v>
      </c>
      <c r="E23" s="6" t="n">
        <v>8500</v>
      </c>
      <c r="F23" s="6" t="n">
        <v>0</v>
      </c>
    </row>
    <row r="24" customFormat="false" ht="12.9" hidden="false" customHeight="false" outlineLevel="0" collapsed="false">
      <c r="A24" s="5"/>
      <c r="B24" s="5"/>
      <c r="C24" s="7" t="s">
        <v>28</v>
      </c>
      <c r="D24" s="8" t="n">
        <f aca="false">SUM(D23:D23)</f>
        <v>20400</v>
      </c>
      <c r="E24" s="8" t="n">
        <f aca="false">SUM(E23:E23)</f>
        <v>8500</v>
      </c>
      <c r="F24" s="8" t="n">
        <f aca="false">SUM(F23)</f>
        <v>0</v>
      </c>
    </row>
    <row r="25" customFormat="false" ht="12.9" hidden="false" customHeight="false" outlineLevel="0" collapsed="false">
      <c r="A25" s="4" t="n">
        <v>3632</v>
      </c>
      <c r="B25" s="4" t="n">
        <v>2111</v>
      </c>
      <c r="C25" s="5" t="s">
        <v>29</v>
      </c>
      <c r="D25" s="6" t="n">
        <v>7000</v>
      </c>
      <c r="E25" s="6" t="n">
        <v>10650</v>
      </c>
      <c r="F25" s="6" t="n">
        <v>5000</v>
      </c>
    </row>
    <row r="26" customFormat="false" ht="12.9" hidden="false" customHeight="false" outlineLevel="0" collapsed="false">
      <c r="A26" s="5"/>
      <c r="B26" s="5"/>
      <c r="C26" s="7" t="s">
        <v>30</v>
      </c>
      <c r="D26" s="8" t="n">
        <f aca="false">SUM(D25:D25)</f>
        <v>7000</v>
      </c>
      <c r="E26" s="8" t="n">
        <f aca="false">SUM(E25:E25)</f>
        <v>10650</v>
      </c>
      <c r="F26" s="8" t="n">
        <f aca="false">SUM(F25)</f>
        <v>5000</v>
      </c>
    </row>
    <row r="27" customFormat="false" ht="12.9" hidden="false" customHeight="false" outlineLevel="0" collapsed="false">
      <c r="A27" s="4" t="n">
        <v>3639</v>
      </c>
      <c r="B27" s="4" t="n">
        <v>2111</v>
      </c>
      <c r="C27" s="5" t="s">
        <v>31</v>
      </c>
      <c r="D27" s="6" t="n">
        <v>0</v>
      </c>
      <c r="E27" s="6" t="n">
        <v>6950</v>
      </c>
      <c r="F27" s="6" t="n">
        <v>6000</v>
      </c>
    </row>
    <row r="28" customFormat="false" ht="12.9" hidden="false" customHeight="false" outlineLevel="0" collapsed="false">
      <c r="A28" s="4" t="n">
        <v>3639</v>
      </c>
      <c r="B28" s="4" t="n">
        <v>2119</v>
      </c>
      <c r="C28" s="5" t="s">
        <v>32</v>
      </c>
      <c r="D28" s="6" t="n">
        <v>1000</v>
      </c>
      <c r="E28" s="6" t="n">
        <v>22500</v>
      </c>
      <c r="F28" s="6" t="n">
        <v>0</v>
      </c>
    </row>
    <row r="29" customFormat="false" ht="12.9" hidden="false" customHeight="false" outlineLevel="0" collapsed="false">
      <c r="A29" s="4" t="n">
        <v>3639</v>
      </c>
      <c r="B29" s="4" t="n">
        <v>3111</v>
      </c>
      <c r="C29" s="5" t="s">
        <v>33</v>
      </c>
      <c r="D29" s="6" t="n">
        <v>50000</v>
      </c>
      <c r="E29" s="6" t="n">
        <v>183450</v>
      </c>
      <c r="F29" s="6" t="n">
        <v>0</v>
      </c>
    </row>
    <row r="30" customFormat="false" ht="12.9" hidden="false" customHeight="false" outlineLevel="0" collapsed="false">
      <c r="A30" s="5"/>
      <c r="B30" s="5"/>
      <c r="C30" s="7" t="s">
        <v>34</v>
      </c>
      <c r="D30" s="8" t="n">
        <f aca="false">SUM(D27:D29)</f>
        <v>51000</v>
      </c>
      <c r="E30" s="8" t="n">
        <f aca="false">SUM(E27:E29)</f>
        <v>212900</v>
      </c>
      <c r="F30" s="8" t="n">
        <f aca="false">SUM(F27:F29)</f>
        <v>6000</v>
      </c>
    </row>
    <row r="31" customFormat="false" ht="12.9" hidden="false" customHeight="false" outlineLevel="0" collapsed="false">
      <c r="A31" s="4" t="n">
        <v>3723</v>
      </c>
      <c r="B31" s="4" t="n">
        <v>2324</v>
      </c>
      <c r="C31" s="5" t="s">
        <v>35</v>
      </c>
      <c r="D31" s="6" t="n">
        <v>50000</v>
      </c>
      <c r="E31" s="6" t="n">
        <v>63302.5</v>
      </c>
      <c r="F31" s="6" t="n">
        <v>80000</v>
      </c>
    </row>
    <row r="32" customFormat="false" ht="12.9" hidden="false" customHeight="false" outlineLevel="0" collapsed="false">
      <c r="A32" s="5"/>
      <c r="B32" s="5"/>
      <c r="C32" s="7" t="s">
        <v>36</v>
      </c>
      <c r="D32" s="8" t="n">
        <f aca="false">SUM(D31:D31)</f>
        <v>50000</v>
      </c>
      <c r="E32" s="8" t="n">
        <f aca="false">SUM(E31:E31)</f>
        <v>63302.5</v>
      </c>
      <c r="F32" s="8" t="n">
        <f aca="false">SUM(F31)</f>
        <v>80000</v>
      </c>
    </row>
    <row r="33" customFormat="false" ht="12.9" hidden="false" customHeight="false" outlineLevel="0" collapsed="false">
      <c r="A33" s="4" t="n">
        <v>3745</v>
      </c>
      <c r="B33" s="4" t="n">
        <v>2211</v>
      </c>
      <c r="C33" s="5" t="s">
        <v>37</v>
      </c>
      <c r="D33" s="6" t="n">
        <v>0</v>
      </c>
      <c r="E33" s="6" t="n">
        <v>1000</v>
      </c>
      <c r="F33" s="6" t="n">
        <v>0</v>
      </c>
    </row>
    <row r="34" customFormat="false" ht="12.9" hidden="false" customHeight="false" outlineLevel="0" collapsed="false">
      <c r="A34" s="5"/>
      <c r="B34" s="5"/>
      <c r="C34" s="7" t="s">
        <v>38</v>
      </c>
      <c r="D34" s="8" t="n">
        <f aca="false">SUM(D33:D33)</f>
        <v>0</v>
      </c>
      <c r="E34" s="8" t="n">
        <f aca="false">SUM(E33:E33)</f>
        <v>1000</v>
      </c>
      <c r="F34" s="8" t="n">
        <f aca="false">SUM(F33)</f>
        <v>0</v>
      </c>
    </row>
    <row r="35" customFormat="false" ht="12.9" hidden="false" customHeight="false" outlineLevel="0" collapsed="false">
      <c r="A35" s="4" t="n">
        <v>6310</v>
      </c>
      <c r="B35" s="4" t="n">
        <v>2141</v>
      </c>
      <c r="C35" s="5" t="s">
        <v>39</v>
      </c>
      <c r="D35" s="6" t="n">
        <v>0</v>
      </c>
      <c r="E35" s="6" t="n">
        <v>407.46</v>
      </c>
      <c r="F35" s="6" t="n">
        <v>500</v>
      </c>
    </row>
    <row r="36" customFormat="false" ht="12.9" hidden="false" customHeight="false" outlineLevel="0" collapsed="false">
      <c r="A36" s="5"/>
      <c r="B36" s="5"/>
      <c r="C36" s="7" t="s">
        <v>40</v>
      </c>
      <c r="D36" s="8" t="n">
        <f aca="false">SUM(D35:D35)</f>
        <v>0</v>
      </c>
      <c r="E36" s="8" t="n">
        <f aca="false">SUM(E35:E35)</f>
        <v>407.46</v>
      </c>
      <c r="F36" s="8" t="n">
        <f aca="false">SUM(F35)</f>
        <v>500</v>
      </c>
    </row>
    <row r="37" customFormat="false" ht="12.9" hidden="false" customHeight="false" outlineLevel="0" collapsed="false">
      <c r="A37" s="4" t="n">
        <v>6320</v>
      </c>
      <c r="B37" s="4" t="n">
        <v>2322</v>
      </c>
      <c r="C37" s="5" t="s">
        <v>41</v>
      </c>
      <c r="D37" s="6" t="n">
        <v>0</v>
      </c>
      <c r="E37" s="6" t="n">
        <v>14500</v>
      </c>
      <c r="F37" s="6" t="n">
        <v>0</v>
      </c>
    </row>
    <row r="38" customFormat="false" ht="12.9" hidden="false" customHeight="false" outlineLevel="0" collapsed="false">
      <c r="A38" s="5"/>
      <c r="B38" s="5"/>
      <c r="C38" s="7" t="s">
        <v>42</v>
      </c>
      <c r="D38" s="8" t="n">
        <f aca="false">SUM(D37:D37)</f>
        <v>0</v>
      </c>
      <c r="E38" s="8" t="n">
        <f aca="false">SUM(E37:E37)</f>
        <v>14500</v>
      </c>
      <c r="F38" s="8" t="n">
        <f aca="false">SUM(F37)</f>
        <v>0</v>
      </c>
    </row>
    <row r="39" customFormat="false" ht="12.9" hidden="false" customHeight="false" outlineLevel="0" collapsed="false">
      <c r="A39" s="4" t="n">
        <v>6330</v>
      </c>
      <c r="B39" s="4" t="n">
        <v>4134</v>
      </c>
      <c r="C39" s="5" t="s">
        <v>43</v>
      </c>
      <c r="D39" s="6" t="n">
        <v>0</v>
      </c>
      <c r="E39" s="6" t="n">
        <v>200000</v>
      </c>
      <c r="F39" s="6" t="n">
        <v>200000</v>
      </c>
    </row>
    <row r="40" customFormat="false" ht="12.9" hidden="false" customHeight="false" outlineLevel="0" collapsed="false">
      <c r="A40" s="5"/>
      <c r="B40" s="5"/>
      <c r="C40" s="7" t="s">
        <v>44</v>
      </c>
      <c r="D40" s="8" t="n">
        <f aca="false">SUM(D39:D39)</f>
        <v>0</v>
      </c>
      <c r="E40" s="8" t="n">
        <f aca="false">SUM(E39:E39)</f>
        <v>200000</v>
      </c>
      <c r="F40" s="8" t="n">
        <f aca="false">SUM(F39)</f>
        <v>200000</v>
      </c>
    </row>
    <row r="41" customFormat="false" ht="12.8" hidden="false" customHeight="false" outlineLevel="0" collapsed="false">
      <c r="D41" s="9" t="n">
        <f aca="false">SUM(D40,D38,D36,D34,D32,D30,D26,D24,D22,D20,D18,D16)</f>
        <v>4606270</v>
      </c>
      <c r="E41" s="9" t="n">
        <f aca="false">SUM(E40,E38,E36,E34,E32,E30,E26,E24,E22,E20,E18,E16)</f>
        <v>5753789.22</v>
      </c>
      <c r="F41" s="9" t="n">
        <f aca="false">SUM(F16+F18+F20+F22+F24+F26+F30+F32+F34+F36+F38+F40)</f>
        <v>5562122</v>
      </c>
    </row>
    <row r="44" customFormat="false" ht="12.9" hidden="false" customHeight="false" outlineLevel="0" collapsed="false">
      <c r="A44" s="1" t="s">
        <v>45</v>
      </c>
    </row>
    <row r="46" customFormat="false" ht="12.9" hidden="false" customHeight="false" outlineLevel="0" collapsed="false">
      <c r="A46" s="1" t="s">
        <v>46</v>
      </c>
    </row>
  </sheetData>
  <printOptions headings="false" gridLines="false" gridLinesSet="true" horizontalCentered="false" verticalCentered="false"/>
  <pageMargins left="0.196527777777778" right="0.196527777777778" top="0.39375" bottom="0.590277777777778" header="0.39375" footer="0.19652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&amp;R&amp;"Calibri,Kurzíva"Datum poslední úpravy návrhu 25.11.2021</oddHeader>
    <oddFooter>&amp;L&amp;"Calibri,Kurzíva"Sumář za paragrafy + položky - rozpočet k datu 25.11.2021 - skutečnost do období 11/2021&amp;R&amp;"Calibri,Kurzíva"Stránka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10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0" ySplit="2" topLeftCell="A99" activePane="bottomLeft" state="frozen"/>
      <selection pane="topLeft" activeCell="A1" activeCellId="0" sqref="A1"/>
      <selection pane="bottomLeft" activeCell="A110" activeCellId="0" sqref="A110"/>
    </sheetView>
  </sheetViews>
  <sheetFormatPr defaultRowHeight="12.9" zeroHeight="false" outlineLevelRow="0" outlineLevelCol="0"/>
  <cols>
    <col collapsed="false" customWidth="true" hidden="false" outlineLevel="0" max="2" min="1" style="1" width="5.69"/>
    <col collapsed="false" customWidth="true" hidden="false" outlineLevel="0" max="3" min="3" style="1" width="60.68"/>
    <col collapsed="false" customWidth="true" hidden="false" outlineLevel="0" max="7" min="4" style="1" width="16.68"/>
    <col collapsed="false" customWidth="true" hidden="false" outlineLevel="0" max="1025" min="8" style="1" width="9.16"/>
  </cols>
  <sheetData>
    <row r="1" customFormat="false" ht="20.1" hidden="false" customHeight="true" outlineLevel="0" collapsed="false">
      <c r="A1" s="2" t="s">
        <v>47</v>
      </c>
    </row>
    <row r="2" customFormat="false" ht="12.9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48</v>
      </c>
      <c r="F2" s="3" t="s">
        <v>6</v>
      </c>
    </row>
    <row r="3" customFormat="false" ht="12.9" hidden="false" customHeight="false" outlineLevel="0" collapsed="false">
      <c r="A3" s="4" t="n">
        <v>1032</v>
      </c>
      <c r="B3" s="4" t="n">
        <v>5169</v>
      </c>
      <c r="C3" s="5" t="s">
        <v>49</v>
      </c>
      <c r="D3" s="6" t="n">
        <v>10000</v>
      </c>
      <c r="E3" s="6" t="n">
        <v>32680</v>
      </c>
      <c r="F3" s="6" t="n">
        <v>40000</v>
      </c>
    </row>
    <row r="4" customFormat="false" ht="12.9" hidden="false" customHeight="false" outlineLevel="0" collapsed="false">
      <c r="A4" s="5"/>
      <c r="B4" s="5"/>
      <c r="C4" s="7" t="s">
        <v>22</v>
      </c>
      <c r="D4" s="8" t="n">
        <f aca="false">SUM(D3:D3)</f>
        <v>10000</v>
      </c>
      <c r="E4" s="8" t="n">
        <f aca="false">SUM(E3)</f>
        <v>32680</v>
      </c>
      <c r="F4" s="8" t="n">
        <f aca="false">SUM(F3:F3)</f>
        <v>40000</v>
      </c>
    </row>
    <row r="5" customFormat="false" ht="12.9" hidden="false" customHeight="false" outlineLevel="0" collapsed="false">
      <c r="A5" s="4" t="n">
        <v>2212</v>
      </c>
      <c r="B5" s="4" t="n">
        <v>5021</v>
      </c>
      <c r="C5" s="5" t="s">
        <v>50</v>
      </c>
      <c r="D5" s="6" t="n">
        <v>0</v>
      </c>
      <c r="E5" s="6" t="n">
        <v>20600</v>
      </c>
      <c r="F5" s="6" t="n">
        <v>25000</v>
      </c>
    </row>
    <row r="6" customFormat="false" ht="12.9" hidden="false" customHeight="false" outlineLevel="0" collapsed="false">
      <c r="A6" s="4" t="n">
        <v>2212</v>
      </c>
      <c r="B6" s="4" t="n">
        <v>5139</v>
      </c>
      <c r="C6" s="5" t="s">
        <v>51</v>
      </c>
      <c r="D6" s="6" t="n">
        <v>3000</v>
      </c>
      <c r="E6" s="6" t="n">
        <v>13477.72</v>
      </c>
      <c r="F6" s="6" t="n">
        <v>15000</v>
      </c>
    </row>
    <row r="7" customFormat="false" ht="12.9" hidden="false" customHeight="false" outlineLevel="0" collapsed="false">
      <c r="A7" s="4" t="n">
        <v>2212</v>
      </c>
      <c r="B7" s="4" t="n">
        <v>6121</v>
      </c>
      <c r="C7" s="5" t="s">
        <v>52</v>
      </c>
      <c r="D7" s="6" t="n">
        <v>0</v>
      </c>
      <c r="E7" s="6" t="n">
        <v>3000</v>
      </c>
      <c r="F7" s="6" t="n">
        <v>100000</v>
      </c>
    </row>
    <row r="8" customFormat="false" ht="12.9" hidden="false" customHeight="false" outlineLevel="0" collapsed="false">
      <c r="A8" s="4" t="n">
        <v>2212</v>
      </c>
      <c r="B8" s="4" t="n">
        <v>5171</v>
      </c>
      <c r="C8" s="5" t="s">
        <v>53</v>
      </c>
      <c r="D8" s="6" t="n">
        <v>250000</v>
      </c>
      <c r="E8" s="6" t="n">
        <v>172958.12</v>
      </c>
      <c r="F8" s="6" t="n">
        <v>450000</v>
      </c>
    </row>
    <row r="9" customFormat="false" ht="12.9" hidden="false" customHeight="false" outlineLevel="0" collapsed="false">
      <c r="A9" s="5"/>
      <c r="B9" s="5"/>
      <c r="C9" s="7" t="s">
        <v>54</v>
      </c>
      <c r="D9" s="8" t="n">
        <f aca="false">SUM(D5:D8)</f>
        <v>253000</v>
      </c>
      <c r="E9" s="8" t="n">
        <f aca="false">SUM(E5:E8)</f>
        <v>210035.84</v>
      </c>
      <c r="F9" s="8" t="n">
        <f aca="false">SUM(F5:F8)</f>
        <v>590000</v>
      </c>
    </row>
    <row r="10" customFormat="false" ht="12.9" hidden="false" customHeight="false" outlineLevel="0" collapsed="false">
      <c r="A10" s="4" t="n">
        <v>2292</v>
      </c>
      <c r="B10" s="4" t="n">
        <v>5329</v>
      </c>
      <c r="C10" s="5" t="s">
        <v>55</v>
      </c>
      <c r="D10" s="6" t="n">
        <v>68600</v>
      </c>
      <c r="E10" s="6" t="n">
        <v>67865</v>
      </c>
      <c r="F10" s="6" t="n">
        <v>70890</v>
      </c>
    </row>
    <row r="11" customFormat="false" ht="12.9" hidden="false" customHeight="false" outlineLevel="0" collapsed="false">
      <c r="A11" s="5"/>
      <c r="B11" s="5"/>
      <c r="C11" s="7" t="s">
        <v>56</v>
      </c>
      <c r="D11" s="8" t="n">
        <f aca="false">SUM(D10:D10)</f>
        <v>68600</v>
      </c>
      <c r="E11" s="8" t="n">
        <f aca="false">SUM(E10:E10)</f>
        <v>67865</v>
      </c>
      <c r="F11" s="8" t="n">
        <f aca="false">SUM(F10:F10)</f>
        <v>70890</v>
      </c>
    </row>
    <row r="12" customFormat="false" ht="12.9" hidden="false" customHeight="false" outlineLevel="0" collapsed="false">
      <c r="A12" s="4" t="n">
        <v>2310</v>
      </c>
      <c r="B12" s="4" t="n">
        <v>5021</v>
      </c>
      <c r="C12" s="5" t="s">
        <v>57</v>
      </c>
      <c r="D12" s="6" t="n">
        <v>40000</v>
      </c>
      <c r="E12" s="6" t="n">
        <v>33180</v>
      </c>
      <c r="F12" s="6" t="n">
        <v>40000</v>
      </c>
    </row>
    <row r="13" customFormat="false" ht="12.9" hidden="false" customHeight="false" outlineLevel="0" collapsed="false">
      <c r="A13" s="4" t="n">
        <v>2310</v>
      </c>
      <c r="B13" s="4" t="n">
        <v>5139</v>
      </c>
      <c r="C13" s="5" t="s">
        <v>58</v>
      </c>
      <c r="D13" s="6" t="n">
        <v>20000</v>
      </c>
      <c r="E13" s="6" t="n">
        <v>32992.16</v>
      </c>
      <c r="F13" s="6" t="n">
        <v>35000</v>
      </c>
    </row>
    <row r="14" customFormat="false" ht="12.9" hidden="false" customHeight="false" outlineLevel="0" collapsed="false">
      <c r="A14" s="4" t="n">
        <v>2310</v>
      </c>
      <c r="B14" s="4" t="n">
        <v>5169</v>
      </c>
      <c r="C14" s="5" t="s">
        <v>59</v>
      </c>
      <c r="D14" s="6" t="n">
        <v>160000</v>
      </c>
      <c r="E14" s="6" t="n">
        <v>84521</v>
      </c>
      <c r="F14" s="6" t="n">
        <v>90000</v>
      </c>
    </row>
    <row r="15" customFormat="false" ht="12.9" hidden="false" customHeight="false" outlineLevel="0" collapsed="false">
      <c r="A15" s="5"/>
      <c r="B15" s="5"/>
      <c r="C15" s="7" t="s">
        <v>26</v>
      </c>
      <c r="D15" s="8" t="n">
        <f aca="false">SUM(D12:D14)</f>
        <v>220000</v>
      </c>
      <c r="E15" s="8" t="n">
        <f aca="false">SUM(E12:E14)</f>
        <v>150693.16</v>
      </c>
      <c r="F15" s="8" t="n">
        <f aca="false">SUM(F12:F14)</f>
        <v>165000</v>
      </c>
    </row>
    <row r="16" customFormat="false" ht="12.9" hidden="false" customHeight="false" outlineLevel="0" collapsed="false">
      <c r="A16" s="4" t="n">
        <v>2321</v>
      </c>
      <c r="B16" s="4" t="n">
        <v>5493</v>
      </c>
      <c r="C16" s="5" t="s">
        <v>60</v>
      </c>
      <c r="D16" s="6" t="n">
        <v>100000</v>
      </c>
      <c r="E16" s="6" t="n">
        <v>80000</v>
      </c>
      <c r="F16" s="6" t="n">
        <v>100000</v>
      </c>
    </row>
    <row r="17" customFormat="false" ht="12.9" hidden="false" customHeight="false" outlineLevel="0" collapsed="false">
      <c r="A17" s="5"/>
      <c r="B17" s="5"/>
      <c r="C17" s="7" t="s">
        <v>61</v>
      </c>
      <c r="D17" s="8" t="n">
        <f aca="false">SUM(D16:D16)</f>
        <v>100000</v>
      </c>
      <c r="E17" s="8" t="n">
        <f aca="false">SUM(E16:E16)</f>
        <v>80000</v>
      </c>
      <c r="F17" s="8" t="n">
        <f aca="false">SUM(F16:F16)</f>
        <v>100000</v>
      </c>
    </row>
    <row r="18" customFormat="false" ht="12.9" hidden="false" customHeight="false" outlineLevel="0" collapsed="false">
      <c r="A18" s="4" t="n">
        <v>3314</v>
      </c>
      <c r="B18" s="4" t="n">
        <v>5136</v>
      </c>
      <c r="C18" s="5" t="s">
        <v>62</v>
      </c>
      <c r="D18" s="6" t="n">
        <v>6000</v>
      </c>
      <c r="E18" s="6" t="n">
        <v>6477.37</v>
      </c>
      <c r="F18" s="6" t="n">
        <v>6000</v>
      </c>
    </row>
    <row r="19" customFormat="false" ht="12.9" hidden="false" customHeight="false" outlineLevel="0" collapsed="false">
      <c r="A19" s="5"/>
      <c r="B19" s="5"/>
      <c r="C19" s="7" t="s">
        <v>63</v>
      </c>
      <c r="D19" s="8" t="n">
        <f aca="false">SUM(D18:D18)</f>
        <v>6000</v>
      </c>
      <c r="E19" s="8" t="n">
        <f aca="false">SUM(E18:E18)</f>
        <v>6477.37</v>
      </c>
      <c r="F19" s="8" t="n">
        <f aca="false">SUM(F18:F18)</f>
        <v>6000</v>
      </c>
    </row>
    <row r="20" customFormat="false" ht="12.9" hidden="false" customHeight="false" outlineLevel="0" collapsed="false">
      <c r="A20" s="4" t="n">
        <v>3341</v>
      </c>
      <c r="B20" s="4" t="n">
        <v>5041</v>
      </c>
      <c r="C20" s="5" t="s">
        <v>64</v>
      </c>
      <c r="D20" s="6" t="n">
        <v>540</v>
      </c>
      <c r="E20" s="6" t="n">
        <v>540</v>
      </c>
      <c r="F20" s="6" t="n">
        <v>540</v>
      </c>
    </row>
    <row r="21" customFormat="false" ht="12.9" hidden="false" customHeight="false" outlineLevel="0" collapsed="false">
      <c r="A21" s="4" t="n">
        <v>3341</v>
      </c>
      <c r="B21" s="4" t="n">
        <v>5169</v>
      </c>
      <c r="C21" s="5" t="s">
        <v>65</v>
      </c>
      <c r="D21" s="6" t="n">
        <v>15000</v>
      </c>
      <c r="E21" s="6" t="n">
        <v>22844.8</v>
      </c>
      <c r="F21" s="6" t="n">
        <v>23000</v>
      </c>
    </row>
    <row r="22" customFormat="false" ht="12.9" hidden="false" customHeight="false" outlineLevel="0" collapsed="false">
      <c r="A22" s="4" t="n">
        <v>3341</v>
      </c>
      <c r="B22" s="4" t="n">
        <v>6122</v>
      </c>
      <c r="C22" s="5" t="s">
        <v>66</v>
      </c>
      <c r="D22" s="6" t="n">
        <v>0</v>
      </c>
      <c r="E22" s="6" t="n">
        <v>150366.7</v>
      </c>
      <c r="F22" s="6" t="n">
        <v>0</v>
      </c>
    </row>
    <row r="23" customFormat="false" ht="12.9" hidden="false" customHeight="false" outlineLevel="0" collapsed="false">
      <c r="A23" s="5"/>
      <c r="B23" s="5"/>
      <c r="C23" s="7" t="s">
        <v>67</v>
      </c>
      <c r="D23" s="8" t="n">
        <f aca="false">SUM(D20:D22)</f>
        <v>15540</v>
      </c>
      <c r="E23" s="8" t="n">
        <f aca="false">SUM(E20:E22)</f>
        <v>173751.5</v>
      </c>
      <c r="F23" s="8" t="n">
        <f aca="false">SUM(F20:F22)</f>
        <v>23540</v>
      </c>
    </row>
    <row r="24" customFormat="false" ht="12.9" hidden="false" customHeight="false" outlineLevel="0" collapsed="false">
      <c r="A24" s="4" t="n">
        <v>3392</v>
      </c>
      <c r="B24" s="4" t="n">
        <v>5139</v>
      </c>
      <c r="C24" s="5" t="s">
        <v>68</v>
      </c>
      <c r="D24" s="6" t="n">
        <v>0</v>
      </c>
      <c r="E24" s="6" t="n">
        <v>6545.61</v>
      </c>
      <c r="F24" s="6" t="n">
        <v>0</v>
      </c>
    </row>
    <row r="25" customFormat="false" ht="12.9" hidden="false" customHeight="false" outlineLevel="0" collapsed="false">
      <c r="A25" s="4" t="n">
        <v>3392</v>
      </c>
      <c r="B25" s="4" t="n">
        <v>5169</v>
      </c>
      <c r="C25" s="5" t="s">
        <v>69</v>
      </c>
      <c r="D25" s="6" t="n">
        <v>0</v>
      </c>
      <c r="E25" s="6" t="n">
        <v>12300</v>
      </c>
      <c r="F25" s="6" t="n">
        <v>10000</v>
      </c>
    </row>
    <row r="26" customFormat="false" ht="12.9" hidden="false" customHeight="false" outlineLevel="0" collapsed="false">
      <c r="A26" s="5"/>
      <c r="B26" s="5"/>
      <c r="C26" s="7" t="s">
        <v>28</v>
      </c>
      <c r="D26" s="8" t="n">
        <f aca="false">SUM(D24:D25)</f>
        <v>0</v>
      </c>
      <c r="E26" s="8" t="n">
        <f aca="false">SUM(E24:E25)</f>
        <v>18845.61</v>
      </c>
      <c r="F26" s="8" t="n">
        <f aca="false">SUM(F24:F25)</f>
        <v>10000</v>
      </c>
    </row>
    <row r="27" customFormat="false" ht="12.9" hidden="false" customHeight="false" outlineLevel="0" collapsed="false">
      <c r="A27" s="4" t="n">
        <v>3399</v>
      </c>
      <c r="B27" s="4" t="n">
        <v>5194</v>
      </c>
      <c r="C27" s="5" t="s">
        <v>70</v>
      </c>
      <c r="D27" s="6" t="n">
        <v>10000</v>
      </c>
      <c r="E27" s="6" t="n">
        <v>7500.01</v>
      </c>
      <c r="F27" s="6" t="n">
        <v>10000</v>
      </c>
    </row>
    <row r="28" customFormat="false" ht="12.9" hidden="false" customHeight="false" outlineLevel="0" collapsed="false">
      <c r="A28" s="5"/>
      <c r="B28" s="5"/>
      <c r="C28" s="7" t="s">
        <v>71</v>
      </c>
      <c r="D28" s="8" t="n">
        <f aca="false">SUM(D27:D27)</f>
        <v>10000</v>
      </c>
      <c r="E28" s="8" t="n">
        <f aca="false">SUM(E27:E27)</f>
        <v>7500.01</v>
      </c>
      <c r="F28" s="8" t="n">
        <f aca="false">SUM(F27:F27)</f>
        <v>10000</v>
      </c>
    </row>
    <row r="29" customFormat="false" ht="12.9" hidden="false" customHeight="false" outlineLevel="0" collapsed="false">
      <c r="A29" s="4" t="n">
        <v>3419</v>
      </c>
      <c r="B29" s="4" t="n">
        <v>5021</v>
      </c>
      <c r="C29" s="5" t="s">
        <v>72</v>
      </c>
      <c r="D29" s="6" t="n">
        <v>0</v>
      </c>
      <c r="E29" s="6" t="n">
        <v>255</v>
      </c>
      <c r="F29" s="6" t="n">
        <v>0</v>
      </c>
    </row>
    <row r="30" customFormat="false" ht="12.9" hidden="false" customHeight="false" outlineLevel="0" collapsed="false">
      <c r="A30" s="4" t="n">
        <v>3419</v>
      </c>
      <c r="B30" s="4" t="n">
        <v>5139</v>
      </c>
      <c r="C30" s="5" t="s">
        <v>73</v>
      </c>
      <c r="D30" s="6" t="n">
        <v>15000</v>
      </c>
      <c r="E30" s="6" t="n">
        <v>15229</v>
      </c>
      <c r="F30" s="6" t="n">
        <v>15000</v>
      </c>
    </row>
    <row r="31" customFormat="false" ht="12.9" hidden="false" customHeight="false" outlineLevel="0" collapsed="false">
      <c r="A31" s="4" t="n">
        <v>3419</v>
      </c>
      <c r="B31" s="4" t="n">
        <v>5222</v>
      </c>
      <c r="C31" s="5" t="s">
        <v>74</v>
      </c>
      <c r="D31" s="6" t="n">
        <v>40000</v>
      </c>
      <c r="E31" s="6" t="n">
        <v>40000</v>
      </c>
      <c r="F31" s="6" t="n">
        <v>40000</v>
      </c>
    </row>
    <row r="32" customFormat="false" ht="12.9" hidden="false" customHeight="false" outlineLevel="0" collapsed="false">
      <c r="A32" s="4" t="n">
        <v>3419</v>
      </c>
      <c r="B32" s="4" t="n">
        <v>6122</v>
      </c>
      <c r="C32" s="5" t="s">
        <v>75</v>
      </c>
      <c r="D32" s="6" t="n">
        <v>0</v>
      </c>
      <c r="E32" s="6" t="n">
        <v>142368.6</v>
      </c>
      <c r="F32" s="6" t="n">
        <v>0</v>
      </c>
    </row>
    <row r="33" customFormat="false" ht="12.9" hidden="false" customHeight="false" outlineLevel="0" collapsed="false">
      <c r="A33" s="5"/>
      <c r="B33" s="5"/>
      <c r="C33" s="7" t="s">
        <v>76</v>
      </c>
      <c r="D33" s="8" t="n">
        <f aca="false">SUM(D29:D32)</f>
        <v>55000</v>
      </c>
      <c r="E33" s="8" t="n">
        <f aca="false">SUM(E29:E32)</f>
        <v>197852.6</v>
      </c>
      <c r="F33" s="8" t="n">
        <f aca="false">SUM(F29:F32)</f>
        <v>55000</v>
      </c>
    </row>
    <row r="34" customFormat="false" ht="12.9" hidden="false" customHeight="false" outlineLevel="0" collapsed="false">
      <c r="A34" s="4" t="n">
        <v>3631</v>
      </c>
      <c r="B34" s="4" t="n">
        <v>5139</v>
      </c>
      <c r="C34" s="5" t="s">
        <v>77</v>
      </c>
      <c r="D34" s="6" t="n">
        <v>0</v>
      </c>
      <c r="E34" s="6" t="n">
        <v>6292</v>
      </c>
      <c r="F34" s="6" t="n">
        <v>6000</v>
      </c>
    </row>
    <row r="35" customFormat="false" ht="12.9" hidden="false" customHeight="false" outlineLevel="0" collapsed="false">
      <c r="A35" s="4" t="n">
        <v>3631</v>
      </c>
      <c r="B35" s="4" t="n">
        <v>5154</v>
      </c>
      <c r="C35" s="5" t="s">
        <v>78</v>
      </c>
      <c r="D35" s="6" t="n">
        <v>160000</v>
      </c>
      <c r="E35" s="6" t="n">
        <v>152900.5</v>
      </c>
      <c r="F35" s="6" t="n">
        <v>160000</v>
      </c>
    </row>
    <row r="36" customFormat="false" ht="12.9" hidden="false" customHeight="false" outlineLevel="0" collapsed="false">
      <c r="A36" s="4" t="n">
        <v>3631</v>
      </c>
      <c r="B36" s="4" t="n">
        <v>5169</v>
      </c>
      <c r="C36" s="5" t="s">
        <v>79</v>
      </c>
      <c r="D36" s="6" t="n">
        <v>0</v>
      </c>
      <c r="E36" s="6" t="n">
        <v>41761.65</v>
      </c>
      <c r="F36" s="6" t="n">
        <v>40000</v>
      </c>
    </row>
    <row r="37" customFormat="false" ht="12.9" hidden="false" customHeight="false" outlineLevel="0" collapsed="false">
      <c r="A37" s="4" t="n">
        <v>3631</v>
      </c>
      <c r="B37" s="4" t="n">
        <v>5171</v>
      </c>
      <c r="C37" s="5" t="s">
        <v>80</v>
      </c>
      <c r="D37" s="6" t="n">
        <v>30000</v>
      </c>
      <c r="E37" s="6" t="n">
        <v>11906.4</v>
      </c>
      <c r="F37" s="6" t="n">
        <v>12000</v>
      </c>
    </row>
    <row r="38" customFormat="false" ht="12.9" hidden="false" customHeight="false" outlineLevel="0" collapsed="false">
      <c r="A38" s="5"/>
      <c r="B38" s="5"/>
      <c r="C38" s="7" t="s">
        <v>81</v>
      </c>
      <c r="D38" s="8" t="n">
        <f aca="false">SUM(D34:D37)</f>
        <v>190000</v>
      </c>
      <c r="E38" s="8" t="n">
        <f aca="false">SUM(E34:E37)</f>
        <v>212860.55</v>
      </c>
      <c r="F38" s="8" t="n">
        <f aca="false">SUM(F34:F37)</f>
        <v>218000</v>
      </c>
    </row>
    <row r="39" customFormat="false" ht="12.9" hidden="false" customHeight="false" outlineLevel="0" collapsed="false">
      <c r="A39" s="4" t="n">
        <v>3632</v>
      </c>
      <c r="B39" s="4" t="n">
        <v>5139</v>
      </c>
      <c r="C39" s="5" t="s">
        <v>82</v>
      </c>
      <c r="D39" s="6" t="n">
        <v>0</v>
      </c>
      <c r="E39" s="6" t="n">
        <v>509</v>
      </c>
      <c r="F39" s="6" t="n">
        <v>0</v>
      </c>
    </row>
    <row r="40" customFormat="false" ht="12.9" hidden="false" customHeight="false" outlineLevel="0" collapsed="false">
      <c r="A40" s="4" t="n">
        <v>3632</v>
      </c>
      <c r="B40" s="4" t="n">
        <v>5169</v>
      </c>
      <c r="C40" s="5" t="s">
        <v>83</v>
      </c>
      <c r="D40" s="6" t="n">
        <v>20000</v>
      </c>
      <c r="E40" s="6" t="n">
        <v>5000</v>
      </c>
      <c r="F40" s="6" t="n">
        <v>30000</v>
      </c>
    </row>
    <row r="41" customFormat="false" ht="12.9" hidden="false" customHeight="false" outlineLevel="0" collapsed="false">
      <c r="A41" s="5"/>
      <c r="B41" s="5"/>
      <c r="C41" s="7" t="s">
        <v>30</v>
      </c>
      <c r="D41" s="8" t="n">
        <f aca="false">SUM(D39:D40)</f>
        <v>20000</v>
      </c>
      <c r="E41" s="8" t="n">
        <f aca="false">SUM(E39:E40)</f>
        <v>5509</v>
      </c>
      <c r="F41" s="8" t="n">
        <f aca="false">SUM(F39:F40)</f>
        <v>30000</v>
      </c>
    </row>
    <row r="42" customFormat="false" ht="12.9" hidden="false" customHeight="false" outlineLevel="0" collapsed="false">
      <c r="A42" s="4" t="n">
        <v>3639</v>
      </c>
      <c r="B42" s="4" t="n">
        <v>5139</v>
      </c>
      <c r="C42" s="5" t="s">
        <v>84</v>
      </c>
      <c r="D42" s="6" t="n">
        <v>50000</v>
      </c>
      <c r="E42" s="6" t="n">
        <v>79686.44</v>
      </c>
      <c r="F42" s="6" t="n">
        <v>80000</v>
      </c>
    </row>
    <row r="43" customFormat="false" ht="12.9" hidden="false" customHeight="false" outlineLevel="0" collapsed="false">
      <c r="A43" s="4" t="n">
        <v>3639</v>
      </c>
      <c r="B43" s="4" t="n">
        <v>5156</v>
      </c>
      <c r="C43" s="5" t="s">
        <v>85</v>
      </c>
      <c r="D43" s="6" t="n">
        <v>40000</v>
      </c>
      <c r="E43" s="6" t="n">
        <v>33730</v>
      </c>
      <c r="F43" s="6" t="n">
        <v>40000</v>
      </c>
    </row>
    <row r="44" customFormat="false" ht="12.9" hidden="false" customHeight="false" outlineLevel="0" collapsed="false">
      <c r="A44" s="4" t="n">
        <v>3639</v>
      </c>
      <c r="B44" s="4" t="n">
        <v>5163</v>
      </c>
      <c r="C44" s="5" t="s">
        <v>86</v>
      </c>
      <c r="D44" s="6" t="n">
        <v>40000</v>
      </c>
      <c r="E44" s="6" t="n">
        <v>33146</v>
      </c>
      <c r="F44" s="6" t="n">
        <v>40000</v>
      </c>
    </row>
    <row r="45" customFormat="false" ht="12.9" hidden="false" customHeight="false" outlineLevel="0" collapsed="false">
      <c r="A45" s="4" t="n">
        <v>3639</v>
      </c>
      <c r="B45" s="4" t="n">
        <v>5166</v>
      </c>
      <c r="C45" s="5" t="s">
        <v>87</v>
      </c>
      <c r="D45" s="6" t="n">
        <v>12000</v>
      </c>
      <c r="E45" s="6" t="n">
        <v>4840</v>
      </c>
      <c r="F45" s="6" t="n">
        <v>10000</v>
      </c>
    </row>
    <row r="46" customFormat="false" ht="12.9" hidden="false" customHeight="false" outlineLevel="0" collapsed="false">
      <c r="A46" s="4" t="n">
        <v>3639</v>
      </c>
      <c r="B46" s="4" t="n">
        <v>5169</v>
      </c>
      <c r="C46" s="5" t="s">
        <v>88</v>
      </c>
      <c r="D46" s="6" t="n">
        <v>60000</v>
      </c>
      <c r="E46" s="6" t="n">
        <v>110586.72</v>
      </c>
      <c r="F46" s="6" t="n">
        <v>60000</v>
      </c>
    </row>
    <row r="47" customFormat="false" ht="12.9" hidden="false" customHeight="false" outlineLevel="0" collapsed="false">
      <c r="A47" s="4" t="n">
        <v>3639</v>
      </c>
      <c r="B47" s="4" t="n">
        <v>5221</v>
      </c>
      <c r="C47" s="5" t="s">
        <v>89</v>
      </c>
      <c r="D47" s="6" t="n">
        <v>0</v>
      </c>
      <c r="E47" s="6" t="n">
        <v>5000</v>
      </c>
      <c r="F47" s="6" t="n">
        <v>5000</v>
      </c>
    </row>
    <row r="48" customFormat="false" ht="12.9" hidden="false" customHeight="false" outlineLevel="0" collapsed="false">
      <c r="A48" s="4" t="n">
        <v>3639</v>
      </c>
      <c r="B48" s="4" t="n">
        <v>5329</v>
      </c>
      <c r="C48" s="5" t="s">
        <v>90</v>
      </c>
      <c r="D48" s="6" t="n">
        <v>64000</v>
      </c>
      <c r="E48" s="6" t="n">
        <v>65626</v>
      </c>
      <c r="F48" s="6" t="n">
        <v>66396</v>
      </c>
    </row>
    <row r="49" customFormat="false" ht="12.9" hidden="false" customHeight="false" outlineLevel="0" collapsed="false">
      <c r="A49" s="4" t="n">
        <v>3639</v>
      </c>
      <c r="B49" s="4" t="n">
        <v>5362</v>
      </c>
      <c r="C49" s="5" t="s">
        <v>91</v>
      </c>
      <c r="D49" s="6" t="n">
        <v>5500</v>
      </c>
      <c r="E49" s="6" t="n">
        <v>3284</v>
      </c>
      <c r="F49" s="6" t="n">
        <v>5500</v>
      </c>
    </row>
    <row r="50" customFormat="false" ht="12.9" hidden="false" customHeight="false" outlineLevel="0" collapsed="false">
      <c r="A50" s="4" t="n">
        <v>3639</v>
      </c>
      <c r="B50" s="4" t="n">
        <v>6121</v>
      </c>
      <c r="C50" s="5" t="s">
        <v>92</v>
      </c>
      <c r="D50" s="6" t="n">
        <v>0</v>
      </c>
      <c r="E50" s="6" t="n">
        <v>42310</v>
      </c>
      <c r="F50" s="6" t="n">
        <v>502196</v>
      </c>
    </row>
    <row r="51" customFormat="false" ht="12.9" hidden="false" customHeight="false" outlineLevel="0" collapsed="false">
      <c r="A51" s="5"/>
      <c r="B51" s="5"/>
      <c r="C51" s="7" t="s">
        <v>34</v>
      </c>
      <c r="D51" s="8" t="n">
        <f aca="false">SUM(D42:D50)</f>
        <v>271500</v>
      </c>
      <c r="E51" s="8" t="n">
        <f aca="false">SUM(E42:E50)</f>
        <v>378209.16</v>
      </c>
      <c r="F51" s="8" t="n">
        <f aca="false">SUM(F42:F50)</f>
        <v>809092</v>
      </c>
    </row>
    <row r="52" customFormat="false" ht="12.9" hidden="false" customHeight="false" outlineLevel="0" collapsed="false">
      <c r="A52" s="4" t="n">
        <v>3721</v>
      </c>
      <c r="B52" s="4" t="n">
        <v>5169</v>
      </c>
      <c r="C52" s="5" t="s">
        <v>93</v>
      </c>
      <c r="D52" s="6" t="n">
        <v>11000</v>
      </c>
      <c r="E52" s="6" t="n">
        <v>10498.58</v>
      </c>
      <c r="F52" s="6" t="n">
        <v>11000</v>
      </c>
    </row>
    <row r="53" customFormat="false" ht="12.9" hidden="false" customHeight="false" outlineLevel="0" collapsed="false">
      <c r="A53" s="5"/>
      <c r="B53" s="5"/>
      <c r="C53" s="7" t="s">
        <v>94</v>
      </c>
      <c r="D53" s="8" t="n">
        <f aca="false">SUM(D52:D52)</f>
        <v>11000</v>
      </c>
      <c r="E53" s="8" t="n">
        <f aca="false">SUM(E52:E52)</f>
        <v>10498.58</v>
      </c>
      <c r="F53" s="8" t="n">
        <f aca="false">SUM(F52:F52)</f>
        <v>11000</v>
      </c>
    </row>
    <row r="54" customFormat="false" ht="12.9" hidden="false" customHeight="false" outlineLevel="0" collapsed="false">
      <c r="A54" s="4" t="n">
        <v>3722</v>
      </c>
      <c r="B54" s="4" t="n">
        <v>5169</v>
      </c>
      <c r="C54" s="5" t="s">
        <v>95</v>
      </c>
      <c r="D54" s="6" t="n">
        <v>300000</v>
      </c>
      <c r="E54" s="6" t="n">
        <v>232049.01</v>
      </c>
      <c r="F54" s="6" t="n">
        <v>510000</v>
      </c>
    </row>
    <row r="55" customFormat="false" ht="12.9" hidden="false" customHeight="false" outlineLevel="0" collapsed="false">
      <c r="A55" s="4" t="n">
        <v>3722</v>
      </c>
      <c r="B55" s="4" t="n">
        <v>5492</v>
      </c>
      <c r="C55" s="5" t="s">
        <v>96</v>
      </c>
      <c r="D55" s="6" t="n">
        <v>11700</v>
      </c>
      <c r="E55" s="6" t="n">
        <v>15500</v>
      </c>
      <c r="F55" s="6" t="n">
        <v>20000</v>
      </c>
    </row>
    <row r="56" customFormat="false" ht="12.9" hidden="false" customHeight="false" outlineLevel="0" collapsed="false">
      <c r="A56" s="5"/>
      <c r="B56" s="5"/>
      <c r="C56" s="7" t="s">
        <v>97</v>
      </c>
      <c r="D56" s="8" t="n">
        <f aca="false">SUM(D54:D55)</f>
        <v>311700</v>
      </c>
      <c r="E56" s="8" t="n">
        <f aca="false">SUM(E54:E55)</f>
        <v>247549.01</v>
      </c>
      <c r="F56" s="8" t="n">
        <f aca="false">SUM(F54:F55)</f>
        <v>530000</v>
      </c>
    </row>
    <row r="57" customFormat="false" ht="12.9" hidden="false" customHeight="false" outlineLevel="0" collapsed="false">
      <c r="A57" s="4" t="n">
        <v>3723</v>
      </c>
      <c r="B57" s="4" t="n">
        <v>5169</v>
      </c>
      <c r="C57" s="5" t="s">
        <v>98</v>
      </c>
      <c r="D57" s="6" t="n">
        <v>160000</v>
      </c>
      <c r="E57" s="6" t="n">
        <v>149593.15</v>
      </c>
      <c r="F57" s="6" t="n">
        <v>180000</v>
      </c>
    </row>
    <row r="58" customFormat="false" ht="12.9" hidden="false" customHeight="false" outlineLevel="0" collapsed="false">
      <c r="A58" s="5"/>
      <c r="B58" s="5"/>
      <c r="C58" s="7" t="s">
        <v>36</v>
      </c>
      <c r="D58" s="8" t="n">
        <f aca="false">SUM(D57:D57)</f>
        <v>160000</v>
      </c>
      <c r="E58" s="8" t="n">
        <f aca="false">SUM(E57:E57)</f>
        <v>149593.15</v>
      </c>
      <c r="F58" s="8" t="n">
        <f aca="false">SUM(F57:F57)</f>
        <v>180000</v>
      </c>
    </row>
    <row r="59" customFormat="false" ht="12.9" hidden="false" customHeight="false" outlineLevel="0" collapsed="false">
      <c r="A59" s="4" t="n">
        <v>3726</v>
      </c>
      <c r="B59" s="4" t="n">
        <v>5169</v>
      </c>
      <c r="C59" s="5" t="s">
        <v>99</v>
      </c>
      <c r="D59" s="6" t="n">
        <v>5000</v>
      </c>
      <c r="E59" s="6" t="n">
        <v>146.11</v>
      </c>
      <c r="F59" s="6" t="n">
        <v>5000</v>
      </c>
    </row>
    <row r="60" customFormat="false" ht="12.9" hidden="false" customHeight="false" outlineLevel="0" collapsed="false">
      <c r="A60" s="5"/>
      <c r="B60" s="5"/>
      <c r="C60" s="7" t="s">
        <v>100</v>
      </c>
      <c r="D60" s="8" t="n">
        <f aca="false">SUM(D59:D59)</f>
        <v>5000</v>
      </c>
      <c r="E60" s="8" t="n">
        <f aca="false">SUM(E59:E59)</f>
        <v>146.11</v>
      </c>
      <c r="F60" s="8" t="n">
        <f aca="false">SUM(F59:F59)</f>
        <v>5000</v>
      </c>
    </row>
    <row r="61" customFormat="false" ht="12.9" hidden="false" customHeight="false" outlineLevel="0" collapsed="false">
      <c r="A61" s="4" t="n">
        <v>3745</v>
      </c>
      <c r="B61" s="4" t="n">
        <v>5021</v>
      </c>
      <c r="C61" s="5" t="s">
        <v>101</v>
      </c>
      <c r="D61" s="6" t="n">
        <v>60000</v>
      </c>
      <c r="E61" s="6" t="n">
        <v>34490</v>
      </c>
      <c r="F61" s="6" t="n">
        <v>40000</v>
      </c>
    </row>
    <row r="62" customFormat="false" ht="12.9" hidden="false" customHeight="false" outlineLevel="0" collapsed="false">
      <c r="A62" s="4" t="n">
        <v>3745</v>
      </c>
      <c r="B62" s="4" t="n">
        <v>5139</v>
      </c>
      <c r="C62" s="5" t="s">
        <v>102</v>
      </c>
      <c r="D62" s="6" t="n">
        <v>6000</v>
      </c>
      <c r="E62" s="6" t="n">
        <v>3714</v>
      </c>
      <c r="F62" s="6" t="n">
        <v>5000</v>
      </c>
    </row>
    <row r="63" customFormat="false" ht="12.9" hidden="false" customHeight="false" outlineLevel="0" collapsed="false">
      <c r="A63" s="4" t="n">
        <v>3745</v>
      </c>
      <c r="B63" s="4" t="n">
        <v>5156</v>
      </c>
      <c r="C63" s="5" t="s">
        <v>103</v>
      </c>
      <c r="D63" s="6" t="n">
        <v>20000</v>
      </c>
      <c r="E63" s="6" t="n">
        <v>9034</v>
      </c>
      <c r="F63" s="6" t="n">
        <v>15000</v>
      </c>
    </row>
    <row r="64" customFormat="false" ht="12.9" hidden="false" customHeight="false" outlineLevel="0" collapsed="false">
      <c r="A64" s="4" t="n">
        <v>3745</v>
      </c>
      <c r="B64" s="4" t="n">
        <v>5169</v>
      </c>
      <c r="C64" s="5" t="s">
        <v>104</v>
      </c>
      <c r="D64" s="6" t="n">
        <v>25000</v>
      </c>
      <c r="E64" s="6" t="n">
        <v>11122</v>
      </c>
      <c r="F64" s="6" t="n">
        <v>15000</v>
      </c>
    </row>
    <row r="65" customFormat="false" ht="12.9" hidden="false" customHeight="false" outlineLevel="0" collapsed="false">
      <c r="A65" s="5"/>
      <c r="B65" s="5"/>
      <c r="C65" s="7" t="s">
        <v>38</v>
      </c>
      <c r="D65" s="8" t="n">
        <f aca="false">SUM(D61:D64)</f>
        <v>111000</v>
      </c>
      <c r="E65" s="8" t="n">
        <f aca="false">SUM(E61:E64)</f>
        <v>58360</v>
      </c>
      <c r="F65" s="8" t="n">
        <f aca="false">SUM(F61:F64)</f>
        <v>75000</v>
      </c>
    </row>
    <row r="66" customFormat="false" ht="12.9" hidden="false" customHeight="false" outlineLevel="0" collapsed="false">
      <c r="A66" s="4" t="n">
        <v>5213</v>
      </c>
      <c r="B66" s="4" t="n">
        <v>5133</v>
      </c>
      <c r="C66" s="5" t="s">
        <v>105</v>
      </c>
      <c r="D66" s="6" t="n">
        <v>0</v>
      </c>
      <c r="E66" s="6" t="n">
        <v>10434</v>
      </c>
      <c r="F66" s="6" t="n">
        <v>20000</v>
      </c>
    </row>
    <row r="67" customFormat="false" ht="12.9" hidden="false" customHeight="false" outlineLevel="0" collapsed="false">
      <c r="A67" s="4" t="n">
        <v>5213</v>
      </c>
      <c r="B67" s="4" t="n">
        <v>5321</v>
      </c>
      <c r="C67" s="5" t="s">
        <v>106</v>
      </c>
      <c r="D67" s="6" t="n">
        <v>0</v>
      </c>
      <c r="E67" s="6" t="n">
        <v>30000</v>
      </c>
      <c r="F67" s="6" t="n">
        <v>0</v>
      </c>
    </row>
    <row r="68" customFormat="false" ht="12.9" hidden="false" customHeight="false" outlineLevel="0" collapsed="false">
      <c r="A68" s="5"/>
      <c r="B68" s="5"/>
      <c r="C68" s="7" t="s">
        <v>107</v>
      </c>
      <c r="D68" s="8" t="n">
        <f aca="false">SUM(D66:D67)</f>
        <v>0</v>
      </c>
      <c r="E68" s="8" t="n">
        <f aca="false">SUM(E66:E67)</f>
        <v>40434</v>
      </c>
      <c r="F68" s="8" t="n">
        <f aca="false">SUM(F66:F67)</f>
        <v>20000</v>
      </c>
    </row>
    <row r="69" customFormat="false" ht="12.9" hidden="false" customHeight="false" outlineLevel="0" collapsed="false">
      <c r="A69" s="5" t="n">
        <v>5512</v>
      </c>
      <c r="B69" s="5" t="n">
        <v>5222</v>
      </c>
      <c r="C69" s="5" t="s">
        <v>108</v>
      </c>
      <c r="D69" s="6" t="n">
        <v>0</v>
      </c>
      <c r="E69" s="6" t="n">
        <v>0</v>
      </c>
      <c r="F69" s="6" t="n">
        <v>20000</v>
      </c>
    </row>
    <row r="70" customFormat="false" ht="12.9" hidden="false" customHeight="false" outlineLevel="0" collapsed="false">
      <c r="A70" s="5"/>
      <c r="B70" s="5"/>
      <c r="C70" s="7" t="s">
        <v>109</v>
      </c>
      <c r="D70" s="6" t="n">
        <v>0</v>
      </c>
      <c r="E70" s="6" t="n">
        <v>0</v>
      </c>
      <c r="F70" s="8" t="n">
        <f aca="false">SUM(F69)</f>
        <v>20000</v>
      </c>
    </row>
    <row r="71" customFormat="false" ht="12.9" hidden="false" customHeight="false" outlineLevel="0" collapsed="false">
      <c r="A71" s="4" t="n">
        <v>6112</v>
      </c>
      <c r="B71" s="4" t="n">
        <v>5023</v>
      </c>
      <c r="C71" s="5" t="s">
        <v>110</v>
      </c>
      <c r="D71" s="6" t="n">
        <v>730000</v>
      </c>
      <c r="E71" s="6" t="n">
        <v>651403</v>
      </c>
      <c r="F71" s="6" t="n">
        <v>800000</v>
      </c>
    </row>
    <row r="72" customFormat="false" ht="12.9" hidden="false" customHeight="false" outlineLevel="0" collapsed="false">
      <c r="A72" s="4" t="n">
        <v>6112</v>
      </c>
      <c r="B72" s="4" t="n">
        <v>5031</v>
      </c>
      <c r="C72" s="5" t="s">
        <v>111</v>
      </c>
      <c r="D72" s="6" t="n">
        <v>130000</v>
      </c>
      <c r="E72" s="6" t="n">
        <v>85221</v>
      </c>
      <c r="F72" s="6" t="n">
        <v>140000</v>
      </c>
    </row>
    <row r="73" customFormat="false" ht="12.9" hidden="false" customHeight="false" outlineLevel="0" collapsed="false">
      <c r="A73" s="4" t="n">
        <v>6112</v>
      </c>
      <c r="B73" s="4" t="n">
        <v>5032</v>
      </c>
      <c r="C73" s="5" t="s">
        <v>112</v>
      </c>
      <c r="D73" s="6" t="n">
        <v>66500</v>
      </c>
      <c r="E73" s="6" t="n">
        <v>59231</v>
      </c>
      <c r="F73" s="6" t="n">
        <v>72000</v>
      </c>
    </row>
    <row r="74" customFormat="false" ht="12.9" hidden="false" customHeight="false" outlineLevel="0" collapsed="false">
      <c r="A74" s="4" t="n">
        <v>6112</v>
      </c>
      <c r="B74" s="4" t="n">
        <v>5162</v>
      </c>
      <c r="C74" s="5" t="s">
        <v>113</v>
      </c>
      <c r="D74" s="6" t="n">
        <v>12000</v>
      </c>
      <c r="E74" s="6" t="n">
        <v>19513</v>
      </c>
      <c r="F74" s="6" t="n">
        <v>24000</v>
      </c>
    </row>
    <row r="75" customFormat="false" ht="12.9" hidden="false" customHeight="false" outlineLevel="0" collapsed="false">
      <c r="A75" s="4" t="n">
        <v>6112</v>
      </c>
      <c r="B75" s="4" t="n">
        <v>5163</v>
      </c>
      <c r="C75" s="5" t="s">
        <v>114</v>
      </c>
      <c r="D75" s="6" t="n">
        <v>23000</v>
      </c>
      <c r="E75" s="6" t="n">
        <v>14950</v>
      </c>
      <c r="F75" s="6" t="n">
        <v>15000</v>
      </c>
    </row>
    <row r="76" customFormat="false" ht="12.9" hidden="false" customHeight="false" outlineLevel="0" collapsed="false">
      <c r="A76" s="4" t="n">
        <v>6112</v>
      </c>
      <c r="B76" s="4" t="n">
        <v>5173</v>
      </c>
      <c r="C76" s="5" t="s">
        <v>115</v>
      </c>
      <c r="D76" s="6" t="n">
        <v>20000</v>
      </c>
      <c r="E76" s="6" t="n">
        <v>14203</v>
      </c>
      <c r="F76" s="6" t="n">
        <v>20000</v>
      </c>
    </row>
    <row r="77" customFormat="false" ht="12.9" hidden="false" customHeight="false" outlineLevel="0" collapsed="false">
      <c r="A77" s="5"/>
      <c r="B77" s="5"/>
      <c r="C77" s="7" t="s">
        <v>116</v>
      </c>
      <c r="D77" s="8" t="n">
        <f aca="false">SUM(D71:D76)</f>
        <v>981500</v>
      </c>
      <c r="E77" s="8" t="n">
        <f aca="false">SUM(E71:E76)</f>
        <v>844521</v>
      </c>
      <c r="F77" s="8" t="n">
        <f aca="false">SUM(F71:F76)</f>
        <v>1071000</v>
      </c>
    </row>
    <row r="78" customFormat="false" ht="12.9" hidden="false" customHeight="false" outlineLevel="0" collapsed="false">
      <c r="A78" s="4" t="n">
        <v>6114</v>
      </c>
      <c r="B78" s="4" t="n">
        <v>5139</v>
      </c>
      <c r="C78" s="5" t="s">
        <v>117</v>
      </c>
      <c r="D78" s="6" t="n">
        <v>0</v>
      </c>
      <c r="E78" s="6" t="n">
        <v>568</v>
      </c>
      <c r="F78" s="6" t="n">
        <v>0</v>
      </c>
    </row>
    <row r="79" customFormat="false" ht="12.9" hidden="false" customHeight="false" outlineLevel="0" collapsed="false">
      <c r="A79" s="4" t="n">
        <v>6114</v>
      </c>
      <c r="B79" s="4" t="n">
        <v>5169</v>
      </c>
      <c r="C79" s="5" t="s">
        <v>118</v>
      </c>
      <c r="D79" s="6" t="n">
        <v>0</v>
      </c>
      <c r="E79" s="6" t="n">
        <v>2000</v>
      </c>
      <c r="F79" s="6" t="n">
        <v>0</v>
      </c>
    </row>
    <row r="80" customFormat="false" ht="12.9" hidden="false" customHeight="false" outlineLevel="0" collapsed="false">
      <c r="A80" s="4" t="n">
        <v>6114</v>
      </c>
      <c r="B80" s="4" t="n">
        <v>5173</v>
      </c>
      <c r="C80" s="5" t="s">
        <v>119</v>
      </c>
      <c r="D80" s="6" t="n">
        <v>0</v>
      </c>
      <c r="E80" s="6" t="n">
        <v>351</v>
      </c>
      <c r="F80" s="6" t="n">
        <v>0</v>
      </c>
    </row>
    <row r="81" customFormat="false" ht="12.9" hidden="false" customHeight="false" outlineLevel="0" collapsed="false">
      <c r="A81" s="4" t="n">
        <v>6114</v>
      </c>
      <c r="B81" s="4" t="n">
        <v>5175</v>
      </c>
      <c r="C81" s="5" t="s">
        <v>120</v>
      </c>
      <c r="D81" s="6" t="n">
        <v>0</v>
      </c>
      <c r="E81" s="6" t="n">
        <v>728</v>
      </c>
      <c r="F81" s="6" t="n">
        <v>0</v>
      </c>
    </row>
    <row r="82" customFormat="false" ht="12.9" hidden="false" customHeight="false" outlineLevel="0" collapsed="false">
      <c r="A82" s="5"/>
      <c r="B82" s="5"/>
      <c r="C82" s="7" t="s">
        <v>121</v>
      </c>
      <c r="D82" s="8" t="n">
        <f aca="false">SUM(D78:D81)</f>
        <v>0</v>
      </c>
      <c r="E82" s="8" t="n">
        <f aca="false">SUM(E78:E81)</f>
        <v>3647</v>
      </c>
      <c r="F82" s="8" t="n">
        <f aca="false">SUM(F78:F81)</f>
        <v>0</v>
      </c>
    </row>
    <row r="83" customFormat="false" ht="12.9" hidden="false" customHeight="false" outlineLevel="0" collapsed="false">
      <c r="A83" s="4" t="n">
        <v>6171</v>
      </c>
      <c r="B83" s="4" t="n">
        <v>5011</v>
      </c>
      <c r="C83" s="5" t="s">
        <v>122</v>
      </c>
      <c r="D83" s="6" t="n">
        <v>560000</v>
      </c>
      <c r="E83" s="6" t="n">
        <v>574220</v>
      </c>
      <c r="F83" s="6" t="n">
        <v>690000</v>
      </c>
    </row>
    <row r="84" customFormat="false" ht="12.9" hidden="false" customHeight="false" outlineLevel="0" collapsed="false">
      <c r="A84" s="4" t="n">
        <v>6171</v>
      </c>
      <c r="B84" s="4" t="n">
        <v>5021</v>
      </c>
      <c r="C84" s="5" t="s">
        <v>123</v>
      </c>
      <c r="D84" s="6" t="n">
        <v>0</v>
      </c>
      <c r="E84" s="6" t="n">
        <v>72844</v>
      </c>
      <c r="F84" s="6" t="n">
        <v>80000</v>
      </c>
    </row>
    <row r="85" customFormat="false" ht="12.9" hidden="false" customHeight="false" outlineLevel="0" collapsed="false">
      <c r="A85" s="4" t="n">
        <v>6171</v>
      </c>
      <c r="B85" s="4" t="n">
        <v>5031</v>
      </c>
      <c r="C85" s="5" t="s">
        <v>124</v>
      </c>
      <c r="D85" s="6" t="n">
        <v>160000</v>
      </c>
      <c r="E85" s="6" t="n">
        <v>134198</v>
      </c>
      <c r="F85" s="6" t="n">
        <v>180000</v>
      </c>
    </row>
    <row r="86" customFormat="false" ht="12.9" hidden="false" customHeight="false" outlineLevel="0" collapsed="false">
      <c r="A86" s="4" t="n">
        <v>6171</v>
      </c>
      <c r="B86" s="4" t="n">
        <v>5032</v>
      </c>
      <c r="C86" s="5" t="s">
        <v>125</v>
      </c>
      <c r="D86" s="6" t="n">
        <v>60000</v>
      </c>
      <c r="E86" s="6" t="n">
        <v>48694</v>
      </c>
      <c r="F86" s="6" t="n">
        <v>66000</v>
      </c>
    </row>
    <row r="87" customFormat="false" ht="12.9" hidden="false" customHeight="false" outlineLevel="0" collapsed="false">
      <c r="A87" s="4" t="n">
        <v>6171</v>
      </c>
      <c r="B87" s="4" t="n">
        <v>5038</v>
      </c>
      <c r="C87" s="5" t="s">
        <v>126</v>
      </c>
      <c r="D87" s="6" t="n">
        <v>3000</v>
      </c>
      <c r="E87" s="6" t="n">
        <v>3399</v>
      </c>
      <c r="F87" s="6" t="n">
        <v>3400</v>
      </c>
    </row>
    <row r="88" customFormat="false" ht="12.9" hidden="false" customHeight="false" outlineLevel="0" collapsed="false">
      <c r="A88" s="4" t="n">
        <v>6171</v>
      </c>
      <c r="B88" s="4" t="n">
        <v>5136</v>
      </c>
      <c r="C88" s="5" t="s">
        <v>127</v>
      </c>
      <c r="D88" s="6" t="n">
        <v>2000</v>
      </c>
      <c r="E88" s="6" t="n">
        <v>1223</v>
      </c>
      <c r="F88" s="6" t="n">
        <v>2000</v>
      </c>
    </row>
    <row r="89" customFormat="false" ht="12.9" hidden="false" customHeight="false" outlineLevel="0" collapsed="false">
      <c r="A89" s="4" t="n">
        <v>6171</v>
      </c>
      <c r="B89" s="4" t="n">
        <v>5137</v>
      </c>
      <c r="C89" s="5" t="s">
        <v>128</v>
      </c>
      <c r="D89" s="6" t="n">
        <v>20000</v>
      </c>
      <c r="E89" s="6" t="n">
        <v>16862.72</v>
      </c>
      <c r="F89" s="6" t="n">
        <v>20000</v>
      </c>
    </row>
    <row r="90" customFormat="false" ht="12.9" hidden="false" customHeight="false" outlineLevel="0" collapsed="false">
      <c r="A90" s="4" t="n">
        <v>6171</v>
      </c>
      <c r="B90" s="4" t="n">
        <v>5139</v>
      </c>
      <c r="C90" s="5" t="s">
        <v>129</v>
      </c>
      <c r="D90" s="6" t="n">
        <v>40000</v>
      </c>
      <c r="E90" s="6" t="n">
        <v>27426.02</v>
      </c>
      <c r="F90" s="6" t="n">
        <v>30000</v>
      </c>
    </row>
    <row r="91" customFormat="false" ht="12.9" hidden="false" customHeight="false" outlineLevel="0" collapsed="false">
      <c r="A91" s="4" t="n">
        <v>6171</v>
      </c>
      <c r="B91" s="4" t="n">
        <v>5161</v>
      </c>
      <c r="C91" s="5" t="s">
        <v>130</v>
      </c>
      <c r="D91" s="6" t="n">
        <v>3500</v>
      </c>
      <c r="E91" s="6" t="n">
        <v>1742</v>
      </c>
      <c r="F91" s="6" t="n">
        <v>3500</v>
      </c>
    </row>
    <row r="92" customFormat="false" ht="12.9" hidden="false" customHeight="false" outlineLevel="0" collapsed="false">
      <c r="A92" s="4" t="n">
        <v>6171</v>
      </c>
      <c r="B92" s="4" t="n">
        <v>5162</v>
      </c>
      <c r="C92" s="5" t="s">
        <v>131</v>
      </c>
      <c r="D92" s="6" t="n">
        <v>30000</v>
      </c>
      <c r="E92" s="6" t="n">
        <v>20078.63</v>
      </c>
      <c r="F92" s="6" t="n">
        <v>30000</v>
      </c>
    </row>
    <row r="93" customFormat="false" ht="12.9" hidden="false" customHeight="false" outlineLevel="0" collapsed="false">
      <c r="A93" s="4" t="n">
        <v>6171</v>
      </c>
      <c r="B93" s="4" t="n">
        <v>5163</v>
      </c>
      <c r="C93" s="5" t="s">
        <v>132</v>
      </c>
      <c r="D93" s="6" t="n">
        <v>19000</v>
      </c>
      <c r="E93" s="6" t="n">
        <v>28160</v>
      </c>
      <c r="F93" s="6" t="n">
        <v>30000</v>
      </c>
    </row>
    <row r="94" customFormat="false" ht="12.9" hidden="false" customHeight="false" outlineLevel="0" collapsed="false">
      <c r="A94" s="4" t="n">
        <v>6171</v>
      </c>
      <c r="B94" s="4" t="n">
        <v>5167</v>
      </c>
      <c r="C94" s="5" t="s">
        <v>133</v>
      </c>
      <c r="D94" s="6" t="n">
        <v>10000</v>
      </c>
      <c r="E94" s="6" t="n">
        <v>1210</v>
      </c>
      <c r="F94" s="6" t="n">
        <v>5000</v>
      </c>
    </row>
    <row r="95" customFormat="false" ht="12.9" hidden="false" customHeight="false" outlineLevel="0" collapsed="false">
      <c r="A95" s="4" t="n">
        <v>6171</v>
      </c>
      <c r="B95" s="4" t="n">
        <v>5169</v>
      </c>
      <c r="C95" s="5" t="s">
        <v>134</v>
      </c>
      <c r="D95" s="6" t="n">
        <v>140000</v>
      </c>
      <c r="E95" s="6" t="n">
        <v>149418.5</v>
      </c>
      <c r="F95" s="6" t="n">
        <v>140000</v>
      </c>
    </row>
    <row r="96" customFormat="false" ht="12.9" hidden="false" customHeight="false" outlineLevel="0" collapsed="false">
      <c r="A96" s="4" t="n">
        <v>6171</v>
      </c>
      <c r="B96" s="4" t="n">
        <v>5175</v>
      </c>
      <c r="C96" s="5" t="s">
        <v>135</v>
      </c>
      <c r="D96" s="6" t="n">
        <v>20000</v>
      </c>
      <c r="E96" s="6" t="n">
        <v>10401</v>
      </c>
      <c r="F96" s="6" t="n">
        <v>20000</v>
      </c>
    </row>
    <row r="97" customFormat="false" ht="12.9" hidden="false" customHeight="false" outlineLevel="0" collapsed="false">
      <c r="A97" s="4" t="n">
        <v>6171</v>
      </c>
      <c r="B97" s="4" t="n">
        <v>5229</v>
      </c>
      <c r="C97" s="5" t="s">
        <v>136</v>
      </c>
      <c r="D97" s="6" t="n">
        <v>3100</v>
      </c>
      <c r="E97" s="6" t="n">
        <v>6118.24</v>
      </c>
      <c r="F97" s="6" t="n">
        <v>6200</v>
      </c>
    </row>
    <row r="98" customFormat="false" ht="12.9" hidden="false" customHeight="false" outlineLevel="0" collapsed="false">
      <c r="A98" s="4" t="n">
        <v>6171</v>
      </c>
      <c r="B98" s="4" t="n">
        <v>5499</v>
      </c>
      <c r="C98" s="5" t="s">
        <v>137</v>
      </c>
      <c r="D98" s="6" t="n">
        <v>6000</v>
      </c>
      <c r="E98" s="6" t="n">
        <v>5500</v>
      </c>
      <c r="F98" s="6" t="n">
        <v>5500</v>
      </c>
    </row>
    <row r="99" customFormat="false" ht="12.9" hidden="false" customHeight="false" outlineLevel="0" collapsed="false">
      <c r="A99" s="5"/>
      <c r="B99" s="5"/>
      <c r="C99" s="7" t="s">
        <v>138</v>
      </c>
      <c r="D99" s="8" t="n">
        <f aca="false">SUM(D83:D98)</f>
        <v>1076600</v>
      </c>
      <c r="E99" s="8" t="n">
        <f aca="false">SUM(E83:E98)</f>
        <v>1101495.11</v>
      </c>
      <c r="F99" s="8" t="n">
        <f aca="false">SUM(F83:F98)</f>
        <v>1311600</v>
      </c>
    </row>
    <row r="100" customFormat="false" ht="12.9" hidden="false" customHeight="false" outlineLevel="0" collapsed="false">
      <c r="A100" s="4" t="n">
        <v>6310</v>
      </c>
      <c r="B100" s="4" t="n">
        <v>5163</v>
      </c>
      <c r="C100" s="5" t="s">
        <v>139</v>
      </c>
      <c r="D100" s="6" t="n">
        <v>11000</v>
      </c>
      <c r="E100" s="6" t="n">
        <v>10408.7</v>
      </c>
      <c r="F100" s="6" t="n">
        <v>11000</v>
      </c>
    </row>
    <row r="101" customFormat="false" ht="12.9" hidden="false" customHeight="false" outlineLevel="0" collapsed="false">
      <c r="A101" s="5"/>
      <c r="B101" s="5"/>
      <c r="C101" s="7" t="s">
        <v>40</v>
      </c>
      <c r="D101" s="8" t="n">
        <f aca="false">SUM(D100:D100)</f>
        <v>11000</v>
      </c>
      <c r="E101" s="8" t="n">
        <f aca="false">SUM(E100:E100)</f>
        <v>10408.7</v>
      </c>
      <c r="F101" s="8" t="n">
        <f aca="false">SUM(F100:F100)</f>
        <v>11000</v>
      </c>
    </row>
    <row r="102" customFormat="false" ht="12.9" hidden="false" customHeight="false" outlineLevel="0" collapsed="false">
      <c r="A102" s="4" t="n">
        <v>6330</v>
      </c>
      <c r="B102" s="4" t="n">
        <v>5345</v>
      </c>
      <c r="C102" s="5" t="s">
        <v>140</v>
      </c>
      <c r="D102" s="6" t="n">
        <v>0</v>
      </c>
      <c r="E102" s="6" t="n">
        <v>200000</v>
      </c>
      <c r="F102" s="6" t="n">
        <v>200000</v>
      </c>
    </row>
    <row r="103" customFormat="false" ht="12.9" hidden="false" customHeight="false" outlineLevel="0" collapsed="false">
      <c r="A103" s="5"/>
      <c r="B103" s="5"/>
      <c r="C103" s="7" t="s">
        <v>44</v>
      </c>
      <c r="D103" s="8" t="n">
        <f aca="false">SUM(D102:D102)</f>
        <v>0</v>
      </c>
      <c r="E103" s="8" t="n">
        <f aca="false">SUM(E102:E102)</f>
        <v>200000</v>
      </c>
      <c r="F103" s="8" t="n">
        <f aca="false">SUM(F102:F102)</f>
        <v>200000</v>
      </c>
    </row>
    <row r="104" customFormat="false" ht="12.9" hidden="false" customHeight="false" outlineLevel="0" collapsed="false">
      <c r="A104" s="4" t="n">
        <v>6399</v>
      </c>
      <c r="B104" s="4" t="n">
        <v>5365</v>
      </c>
      <c r="C104" s="5" t="s">
        <v>141</v>
      </c>
      <c r="D104" s="6" t="n">
        <v>180120</v>
      </c>
      <c r="E104" s="6" t="n">
        <v>109060</v>
      </c>
      <c r="F104" s="6" t="n">
        <v>0</v>
      </c>
    </row>
    <row r="105" customFormat="false" ht="12.9" hidden="false" customHeight="false" outlineLevel="0" collapsed="false">
      <c r="A105" s="5"/>
      <c r="B105" s="5"/>
      <c r="C105" s="7" t="s">
        <v>142</v>
      </c>
      <c r="D105" s="8" t="n">
        <f aca="false">SUM(D104:D104)</f>
        <v>180120</v>
      </c>
      <c r="E105" s="8" t="n">
        <f aca="false">SUM(E104:E104)</f>
        <v>109060</v>
      </c>
      <c r="F105" s="8" t="n">
        <f aca="false">SUM(F104:F104)</f>
        <v>0</v>
      </c>
    </row>
    <row r="106" customFormat="false" ht="12.8" hidden="false" customHeight="false" outlineLevel="0" collapsed="false">
      <c r="D106" s="10" t="n">
        <f aca="false">SUM(D4+D9+D11+D15+D17+D19+D23+D28+D23+D28+D33+D38+D41+D51+D53+D56+D58+D60+D65+D68+D77+D82+D99+D101+D105)</f>
        <v>4093100</v>
      </c>
      <c r="E106" s="9" t="n">
        <f aca="false">SUM(E105,E103,E101,E99,E82,E77,E68,E65,E60,E58,E56,E53,E51,E41,E38,E33,E28,E26,E23,E19,E17,E15,E11,E9,E4)</f>
        <v>4317992.46</v>
      </c>
      <c r="F106" s="10" t="n">
        <f aca="false">SUM(F4+F9+F11+F15+F17+F19+F23+F26+F28+F33+F38+F41+F51+F53+F56+F58+F60+F65+F68+F77+F82+F99+F101+F103+F105+F70)</f>
        <v>5562122</v>
      </c>
    </row>
    <row r="108" customFormat="false" ht="12.9" hidden="false" customHeight="false" outlineLevel="0" collapsed="false">
      <c r="A108" s="1" t="s">
        <v>143</v>
      </c>
    </row>
    <row r="110" customFormat="false" ht="12.9" hidden="false" customHeight="false" outlineLevel="0" collapsed="false">
      <c r="A110" s="1" t="s">
        <v>144</v>
      </c>
    </row>
  </sheetData>
  <printOptions headings="false" gridLines="false" gridLinesSet="true" horizontalCentered="false" verticalCentered="false"/>
  <pageMargins left="0.196527777777778" right="0.196527777777778" top="0.39375" bottom="0.590277777777778" header="0.39375" footer="0.196527777777778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&amp;R&amp;"Calibri,Kurzíva"Datum poslední úpravy návrhu 25.11.2021</oddHeader>
    <oddFooter>&amp;L&amp;"Calibri,Kurzíva"Sumář za paragrafy + položky - rozpočet k datu 25.11.2021 - skutečnost do období 11/2021&amp;R&amp;"Calibri,Kurzíva"Stránka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2021-11-30T12:10:19Z</dcterms:created>
  <dc:creator>user</dc:creator>
  <dc:description/>
  <dc:language>cs-CZ</dc:language>
  <cp:lastModifiedBy/>
  <dcterms:modified xsi:type="dcterms:W3CDTF">2021-12-01T18:15:20Z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